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DIOS ACTIVOS\Clientes\FAAED\Nomenclador Universal Nacional\"/>
    </mc:Choice>
  </mc:AlternateContent>
  <xr:revisionPtr revIDLastSave="0" documentId="13_ncr:1_{50F79A4E-96C6-4835-9957-771F388C1C0D}" xr6:coauthVersionLast="46" xr6:coauthVersionMax="46" xr10:uidLastSave="{00000000-0000-0000-0000-000000000000}"/>
  <bookViews>
    <workbookView xWindow="-120" yWindow="-120" windowWidth="29040" windowHeight="15840" xr2:uid="{26BE7AB8-0FF5-4814-9F81-7F12C5AADE35}"/>
  </bookViews>
  <sheets>
    <sheet name="Nomenclador" sheetId="1" r:id="rId1"/>
    <sheet name="Normas Generales Endoscopia" sheetId="2" r:id="rId2"/>
    <sheet name="TABLA VALORES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12" i="4"/>
  <c r="C11" i="4"/>
  <c r="C10" i="4"/>
  <c r="C9" i="4"/>
  <c r="C8" i="4"/>
  <c r="C7" i="4"/>
  <c r="C6" i="4"/>
  <c r="C5" i="4"/>
  <c r="C4" i="4"/>
  <c r="D214" i="1"/>
  <c r="E214" i="1"/>
  <c r="D213" i="1"/>
  <c r="E213" i="1"/>
  <c r="D212" i="1"/>
  <c r="E212" i="1"/>
  <c r="D208" i="1"/>
  <c r="E208" i="1"/>
  <c r="D207" i="1"/>
  <c r="E207" i="1"/>
  <c r="D206" i="1"/>
  <c r="E206" i="1"/>
  <c r="D205" i="1"/>
  <c r="E205" i="1"/>
  <c r="D204" i="1"/>
  <c r="E204" i="1"/>
  <c r="D200" i="1"/>
  <c r="E200" i="1"/>
  <c r="D198" i="1"/>
  <c r="E198" i="1"/>
  <c r="D197" i="1"/>
  <c r="E197" i="1"/>
  <c r="D196" i="1"/>
  <c r="E196" i="1"/>
  <c r="D189" i="1"/>
  <c r="E189" i="1"/>
  <c r="D190" i="1"/>
  <c r="E190" i="1"/>
  <c r="D191" i="1"/>
  <c r="E191" i="1"/>
  <c r="D192" i="1"/>
  <c r="E192" i="1"/>
  <c r="D188" i="1"/>
  <c r="E188" i="1"/>
  <c r="D185" i="1"/>
  <c r="E185" i="1"/>
  <c r="D184" i="1"/>
  <c r="E184" i="1"/>
  <c r="D182" i="1"/>
  <c r="E182" i="1"/>
  <c r="D181" i="1"/>
  <c r="E181" i="1"/>
  <c r="D177" i="1"/>
  <c r="E177" i="1"/>
  <c r="D176" i="1"/>
  <c r="E176" i="1"/>
  <c r="D175" i="1"/>
  <c r="E175" i="1"/>
  <c r="D173" i="1"/>
  <c r="E173" i="1"/>
  <c r="D172" i="1"/>
  <c r="E172" i="1"/>
  <c r="D171" i="1"/>
  <c r="E171" i="1"/>
  <c r="D167" i="1"/>
  <c r="E16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57" i="1"/>
  <c r="E157" i="1"/>
  <c r="D155" i="1"/>
  <c r="E155" i="1"/>
  <c r="D154" i="1"/>
  <c r="E154" i="1"/>
  <c r="D153" i="1"/>
  <c r="E153" i="1"/>
  <c r="D144" i="1"/>
  <c r="E144" i="1"/>
  <c r="D145" i="1"/>
  <c r="E145" i="1"/>
  <c r="D146" i="1"/>
  <c r="E146" i="1"/>
  <c r="D147" i="1"/>
  <c r="E147" i="1"/>
  <c r="D143" i="1"/>
  <c r="E143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29" i="1"/>
  <c r="E129" i="1"/>
  <c r="D122" i="1"/>
  <c r="E122" i="1"/>
  <c r="D123" i="1"/>
  <c r="E123" i="1"/>
  <c r="D124" i="1"/>
  <c r="E124" i="1"/>
  <c r="D125" i="1"/>
  <c r="E125" i="1"/>
  <c r="D126" i="1"/>
  <c r="E126" i="1"/>
  <c r="D121" i="1"/>
  <c r="E121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06" i="1"/>
  <c r="E10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86" i="1"/>
  <c r="E86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55" i="1"/>
  <c r="E55" i="1"/>
  <c r="D48" i="1"/>
  <c r="E48" i="1"/>
  <c r="D49" i="1"/>
  <c r="E49" i="1"/>
  <c r="D50" i="1"/>
  <c r="E50" i="1"/>
  <c r="D51" i="1"/>
  <c r="E51" i="1"/>
  <c r="D52" i="1"/>
  <c r="E52" i="1"/>
  <c r="D47" i="1"/>
  <c r="E47" i="1"/>
  <c r="D43" i="1"/>
  <c r="E43" i="1"/>
  <c r="D44" i="1"/>
  <c r="E44" i="1"/>
  <c r="D42" i="1"/>
  <c r="E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</author>
  </authors>
  <commentList>
    <comment ref="G44" authorId="0" shapeId="0" xr:uid="{DF970B9C-A3E0-423E-BCD8-7B3A4206DF75}">
      <text>
        <r>
          <rPr>
            <b/>
            <sz val="9"/>
            <color indexed="81"/>
            <rFont val="Tahoma"/>
            <family val="2"/>
          </rPr>
          <t>Son las realizadas a los pacientes de hasta 15 años. Incluye biopsias múltiples.</t>
        </r>
      </text>
    </comment>
    <comment ref="G52" authorId="0" shapeId="0" xr:uid="{58E46173-CBB7-4A7B-87BF-5DDF99E1CEB5}">
      <text>
        <r>
          <rPr>
            <b/>
            <sz val="9"/>
            <color indexed="81"/>
            <rFont val="Tahoma"/>
            <family val="2"/>
          </rPr>
          <t>Son las realizadas a los pacientes de hasta 15 años. Incluye biopsias múltiples.</t>
        </r>
      </text>
    </comment>
    <comment ref="G55" authorId="0" shapeId="0" xr:uid="{9CA95F11-6B35-48EC-A2F0-826FD329FCB5}">
      <text>
        <r>
          <rPr>
            <b/>
            <sz val="9"/>
            <color indexed="81"/>
            <rFont val="Tahoma"/>
            <family val="2"/>
          </rPr>
          <t>Incluye 2 o más métodos hemostáticos.</t>
        </r>
      </text>
    </comment>
    <comment ref="G57" authorId="0" shapeId="0" xr:uid="{645F65AE-17CE-4146-B51B-D12462AE7B6D}">
      <text>
        <r>
          <rPr>
            <b/>
            <sz val="9"/>
            <color indexed="81"/>
            <rFont val="Tahoma"/>
            <family val="2"/>
          </rPr>
          <t>Por sesión.</t>
        </r>
      </text>
    </comment>
    <comment ref="G60" authorId="0" shapeId="0" xr:uid="{B9E96DA3-5E64-4672-B5CB-2C6102944D4A}">
      <text>
        <r>
          <rPr>
            <b/>
            <sz val="9"/>
            <color indexed="81"/>
            <rFont val="Tahoma"/>
            <family val="2"/>
          </rPr>
          <t>Incluye resección con ansa fria o caliente, hasta 5 pólipos por sesión. La resección con pinza no puede ser considerada como polipectomía.</t>
        </r>
      </text>
    </comment>
    <comment ref="G61" authorId="0" shapeId="0" xr:uid="{766E6FAE-0654-44E6-B7CB-44F69704AFCF}">
      <text>
        <r>
          <rPr>
            <b/>
            <sz val="9"/>
            <color indexed="81"/>
            <rFont val="Tahoma"/>
            <family val="2"/>
          </rPr>
          <t>Incluye resección de lesiones planas con diferentes técnicas de mucosectomía.</t>
        </r>
      </text>
    </comment>
    <comment ref="G63" authorId="0" shapeId="0" xr:uid="{FC792951-F3F6-45CB-BCC9-2C3F62F0B605}">
      <text>
        <r>
          <rPr>
            <b/>
            <sz val="9"/>
            <color indexed="81"/>
            <rFont val="Tahoma"/>
            <family val="2"/>
          </rPr>
          <t>Incluye pinzas de cuerpo extraño reutilizable.</t>
        </r>
      </text>
    </comment>
    <comment ref="G69" authorId="0" shapeId="0" xr:uid="{60FE5D8C-6E13-4010-9B23-83843207F0E5}">
      <text>
        <r>
          <rPr>
            <b/>
            <sz val="9"/>
            <color indexed="81"/>
            <rFont val="Tahoma"/>
            <family val="2"/>
          </rPr>
          <t>Por sesión.</t>
        </r>
      </text>
    </comment>
    <comment ref="G70" authorId="0" shapeId="0" xr:uid="{1C8B630E-359A-43DF-B4F9-2F93AB98B216}">
      <text>
        <r>
          <rPr>
            <b/>
            <sz val="9"/>
            <color indexed="81"/>
            <rFont val="Tahoma"/>
            <family val="2"/>
          </rPr>
          <t>Por sesión.</t>
        </r>
      </text>
    </comment>
    <comment ref="G71" authorId="0" shapeId="0" xr:uid="{A1652777-88BE-4788-886D-9F39E502536E}">
      <text>
        <r>
          <rPr>
            <b/>
            <sz val="9"/>
            <color indexed="81"/>
            <rFont val="Tahoma"/>
            <family val="2"/>
          </rPr>
          <t>Incluye esofago, estomago, piloro, duodenales.</t>
        </r>
      </text>
    </comment>
    <comment ref="G72" authorId="0" shapeId="0" xr:uid="{8DC5CCCC-538F-4FBA-BB1C-AD7195B5A6C6}">
      <text>
        <r>
          <rPr>
            <b/>
            <sz val="9"/>
            <color indexed="81"/>
            <rFont val="Tahoma"/>
            <family val="2"/>
          </rPr>
          <t>Incluye dilatación, terapia inyectable, incisiones radiadas.</t>
        </r>
      </text>
    </comment>
    <comment ref="G74" authorId="0" shapeId="0" xr:uid="{A62FB6E3-A439-4818-AF08-2DA87F7A66B9}">
      <text>
        <r>
          <rPr>
            <b/>
            <sz val="9"/>
            <color indexed="81"/>
            <rFont val="Tahoma"/>
            <family val="2"/>
          </rPr>
          <t>Por sesión.</t>
        </r>
      </text>
    </comment>
    <comment ref="G76" authorId="0" shapeId="0" xr:uid="{B793E414-8B13-4D1A-91C4-42111564B927}">
      <text>
        <r>
          <rPr>
            <b/>
            <sz val="9"/>
            <color indexed="81"/>
            <rFont val="Tahoma"/>
            <family val="2"/>
          </rPr>
          <t>Por evento.</t>
        </r>
      </text>
    </comment>
    <comment ref="G82" authorId="0" shapeId="0" xr:uid="{2404479C-958B-48D0-A34C-9DE7F2382072}">
      <text>
        <r>
          <rPr>
            <b/>
            <sz val="9"/>
            <color indexed="81"/>
            <rFont val="Tahoma"/>
            <family val="2"/>
          </rPr>
          <t>No incluye lectura.</t>
        </r>
      </text>
    </comment>
    <comment ref="G88" authorId="0" shapeId="0" xr:uid="{18F150B3-82CB-4E37-A6C5-6A2095CA6804}">
      <text>
        <r>
          <rPr>
            <b/>
            <sz val="9"/>
            <color indexed="81"/>
            <rFont val="Tahoma"/>
            <family val="2"/>
          </rPr>
          <t>Incluye resección con ansa fria o caliente, hasta 5 pólipos por sesión. La resección con pinza no puede ser considerada como polipectomia.
En los pacientes pediátricos, en caso de resección de más de 1 pólipo se considera nivel 6 de complejidad.</t>
        </r>
      </text>
    </comment>
    <comment ref="G89" authorId="0" shapeId="0" xr:uid="{4A35A2CF-A8B6-4351-95FD-AA13E077494C}">
      <text>
        <r>
          <rPr>
            <b/>
            <sz val="9"/>
            <color indexed="81"/>
            <rFont val="Tahoma"/>
            <family val="2"/>
          </rPr>
          <t>Incluye resección con ansa fria o caliente, &gt; de 5 pólipos por sesión, colocación de Endoloop, mucosectomía en lesiones de extensión lateral (LST) hasta 20 mm.</t>
        </r>
      </text>
    </comment>
    <comment ref="G90" authorId="0" shapeId="0" xr:uid="{C983F7F3-2404-4753-84CD-D7588650127E}">
      <text>
        <r>
          <rPr>
            <b/>
            <sz val="9"/>
            <color indexed="81"/>
            <rFont val="Tahoma"/>
            <family val="2"/>
          </rPr>
          <t>Incluye resección de lesiones con extensión lateral (LST), lesiones mayores de 20 mm. Incluye resecciones en bloque y piece meal.</t>
        </r>
      </text>
    </comment>
    <comment ref="G96" authorId="0" shapeId="0" xr:uid="{A9C86944-0054-4380-BFDF-EE78B7982823}">
      <text>
        <r>
          <rPr>
            <b/>
            <sz val="9"/>
            <color indexed="81"/>
            <rFont val="Tahoma"/>
            <family val="2"/>
          </rPr>
          <t>Por sesión.</t>
        </r>
      </text>
    </comment>
    <comment ref="G100" authorId="0" shapeId="0" xr:uid="{333C0D0F-9C95-4F06-83FF-F44A13E3C9DF}">
      <text>
        <r>
          <rPr>
            <b/>
            <sz val="9"/>
            <color indexed="81"/>
            <rFont val="Tahoma"/>
            <family val="2"/>
          </rPr>
          <t>(Ovesco - Cianocrilato - Adhesivos tisulares)</t>
        </r>
      </text>
    </comment>
    <comment ref="G105" authorId="0" shapeId="0" xr:uid="{830F9A19-1341-4DAD-835F-E246FC911E9E}">
      <text>
        <r>
          <rPr>
            <b/>
            <sz val="9"/>
            <color indexed="81"/>
            <rFont val="Tahoma"/>
            <family val="2"/>
          </rPr>
          <t>-El valor no incluye materiales.
-Los procedimientos terapéuticos incluyen la evaluación diagnóstica.
-Los valores son por procedimieto.
-Los valores no incluyen costos como consecuencia de complicaciones del procedimiento.
-No incluye costos por radioscopía.</t>
        </r>
      </text>
    </comment>
    <comment ref="G108" authorId="0" shapeId="0" xr:uid="{D672367C-1348-40D4-985E-01EE46CD85C6}">
      <text>
        <r>
          <rPr>
            <b/>
            <sz val="9"/>
            <color indexed="81"/>
            <rFont val="Tahoma"/>
            <family val="2"/>
          </rPr>
          <t>CPRE con o sin papilotomia con o sin extracción de cálculo.
CPRE con colocación/extracción de prótesis biliar o pancreática.
Incluye recambio de prótesis.</t>
        </r>
      </text>
    </comment>
    <comment ref="G109" authorId="0" shapeId="0" xr:uid="{30062BDA-3C8E-46A1-B790-D12337919962}">
      <text>
        <r>
          <rPr>
            <b/>
            <sz val="9"/>
            <color indexed="81"/>
            <rFont val="Tahoma"/>
            <family val="2"/>
          </rPr>
          <t>CPRE con extracción de litiasis biliar compleja:
Incluye extracción de litiasis múltiple (≥ 3 de 10 mm), litiasis intra-hepática, litiasis con estenosis, litotripsia mecánica, dilatación con balón de gran volumen, canulación por técnica de Rendezvous.
CPRE con colocación de dos o más prótesis biliares y/o pancreática.</t>
        </r>
      </text>
    </comment>
    <comment ref="G110" authorId="0" shapeId="0" xr:uid="{65D75BD6-67E9-490C-A172-F1B317CF6354}">
      <text>
        <r>
          <rPr>
            <b/>
            <sz val="9"/>
            <color indexed="81"/>
            <rFont val="Tahoma"/>
            <family val="2"/>
          </rPr>
          <t>Incluye canulación y esfinterectomía de papila menor, colocación de prótesis en papila menor, extracción de cálculo, tratamiento de estenosis, wirsungtomía.</t>
        </r>
      </text>
    </comment>
    <comment ref="G111" authorId="0" shapeId="0" xr:uid="{525478A7-4144-4740-A5B5-9BA08B067B9A}">
      <text>
        <r>
          <rPr>
            <b/>
            <sz val="9"/>
            <color indexed="81"/>
            <rFont val="Tahoma"/>
            <family val="2"/>
          </rPr>
          <t>Incluye la colocación de prótesis.</t>
        </r>
      </text>
    </comment>
    <comment ref="G112" authorId="0" shapeId="0" xr:uid="{02523353-5E40-41DF-951D-00B44AD98EA5}">
      <text>
        <r>
          <rPr>
            <b/>
            <sz val="9"/>
            <color indexed="81"/>
            <rFont val="Tahoma"/>
            <family val="2"/>
          </rPr>
          <t>Incluye la colocación de prótesis pancreática.</t>
        </r>
      </text>
    </comment>
    <comment ref="G113" authorId="0" shapeId="0" xr:uid="{87E02CF2-12C7-4BC2-9F3E-265064FC385E}">
      <text>
        <r>
          <rPr>
            <b/>
            <sz val="9"/>
            <color indexed="81"/>
            <rFont val="Tahoma"/>
            <family val="2"/>
          </rPr>
          <t>Incluye Billroth II, bypass gástrico, hepático-yeyuno anastomosis, duodenopancreatectomía.
No incluye la Enteroscopia en caso de que se requiera.</t>
        </r>
      </text>
    </comment>
    <comment ref="G115" authorId="0" shapeId="0" xr:uid="{8FEF5458-41F9-49FA-9976-27430272AFDF}">
      <text>
        <r>
          <rPr>
            <b/>
            <sz val="9"/>
            <color indexed="81"/>
            <rFont val="Tahoma"/>
            <family val="2"/>
          </rPr>
          <t>El valor contempla una sola sesión.</t>
        </r>
      </text>
    </comment>
    <comment ref="G116" authorId="0" shapeId="0" xr:uid="{005A2F67-5218-4F0D-B551-3BF914AA1C1F}">
      <text>
        <r>
          <rPr>
            <b/>
            <sz val="9"/>
            <color indexed="81"/>
            <rFont val="Tahoma"/>
            <family val="2"/>
          </rPr>
          <t>El valor contempla una sola sesión.</t>
        </r>
      </text>
    </comment>
    <comment ref="G117" authorId="0" shapeId="0" xr:uid="{345AE440-6E40-4471-B345-977690C51924}">
      <text>
        <r>
          <rPr>
            <b/>
            <sz val="9"/>
            <color indexed="81"/>
            <rFont val="Tahoma"/>
            <family val="2"/>
          </rPr>
          <t>Incluye toma de biopsia, evaluación de via biliar libre de litos, causas de hemobilia, evaluación pre quirúrgica.</t>
        </r>
      </text>
    </comment>
    <comment ref="G118" authorId="0" shapeId="0" xr:uid="{A07831FE-D495-4DB3-9218-BF37424F4977}">
      <text>
        <r>
          <rPr>
            <b/>
            <sz val="9"/>
            <color indexed="81"/>
            <rFont val="Tahoma"/>
            <family val="2"/>
          </rPr>
          <t>Incluye litotripsia intra-corpórea, extracción de litos, extracción de prótesis, resección de lesiones, dirigir guias de alambre, radiofrecuencia.</t>
        </r>
      </text>
    </comment>
    <comment ref="G120" authorId="0" shapeId="0" xr:uid="{9E4372D1-541D-4702-8DB2-ABE153275ACE}">
      <text>
        <r>
          <rPr>
            <b/>
            <sz val="9"/>
            <color indexed="81"/>
            <rFont val="Tahoma"/>
            <family val="2"/>
          </rPr>
          <t>-La Ecoendoscopía con punción o terapéutica incluye la evaluación diagnóstica.
-En aquellas Ecoendoscopias realizadas por dos o más indicaciones se facturara el 100% de la complejidad mayor y el 60% de la menor.
-El valor de la Ecoendoscopía no incluye el costo de la anatomía patológica ni citometría de flujo.
-El valor de la Ecoendoscopía no incluye el honorario del patólogo en sala.
-En caso de utilización de contraste, el valor no incluye el material de contraste.
-El valor no incluye ningun material como por ejemplo agujas, stents, coils, guias, balón, sustancias de inyección, entre otros.</t>
        </r>
      </text>
    </comment>
    <comment ref="G130" authorId="0" shapeId="0" xr:uid="{763E2557-8AA0-4C54-B7FC-5676727C80F2}">
      <text>
        <r>
          <rPr>
            <b/>
            <sz val="9"/>
            <color indexed="81"/>
            <rFont val="Tahoma"/>
            <family val="2"/>
          </rPr>
          <t>Simple o doble balon u otro dispositivo.</t>
        </r>
      </text>
    </comment>
    <comment ref="G146" authorId="0" shapeId="0" xr:uid="{1B4B10BC-779B-4DA8-9CF6-94FD69CA624D}">
      <text>
        <r>
          <rPr>
            <b/>
            <sz val="9"/>
            <color indexed="81"/>
            <rFont val="Tahoma"/>
            <family val="2"/>
          </rPr>
          <t>Menores de 15 años.</t>
        </r>
      </text>
    </comment>
    <comment ref="G149" authorId="0" shapeId="0" xr:uid="{783E20FF-231D-4C31-8314-E593F4E33296}">
      <text>
        <r>
          <rPr>
            <b/>
            <sz val="9"/>
            <color indexed="81"/>
            <rFont val="Tahoma"/>
            <family val="2"/>
          </rPr>
          <t>Quedan expresamente EXCLUIDOS de toda practica Funcional  los procedimientos ENDOSCOPICOS,  RADIOLÓGICOS, RADIOSCÓPICOS  y/o INTERNACIÓN que requieran ser utilizados ante pacientes que por inaccesibilidad, intolerancia o rango etareo lo requieran, los mismos seran facturados en forma independiente al estudio funcional, por quien corresponda (Médico endoscopista, radiólogo, clinica, sanantorio  o centro de endoscopia) con la  autorizacion correspondiente.
Los honorarios medicos y derecho a la utilizacion de tecnologia se facturaran segun Anexo1 listado de honorarios   y Anexo 2 costo de tecnologia.</t>
        </r>
      </text>
    </comment>
    <comment ref="G153" authorId="0" shapeId="0" xr:uid="{4FCF2C0A-CFDD-4825-A477-D7D7A0CF2945}">
      <text>
        <r>
          <rPr>
            <b/>
            <sz val="9"/>
            <color indexed="81"/>
            <rFont val="Tahoma"/>
            <family val="2"/>
          </rPr>
          <t>INCLUYE sonda de manometría.</t>
        </r>
      </text>
    </comment>
    <comment ref="G154" authorId="0" shapeId="0" xr:uid="{1AFD02DD-DBDF-4758-BC83-44E3BB3477D1}">
      <text>
        <r>
          <rPr>
            <b/>
            <sz val="9"/>
            <color indexed="81"/>
            <rFont val="Tahoma"/>
            <family val="2"/>
          </rPr>
          <t>INCLUYE sonda de manometría.</t>
        </r>
      </text>
    </comment>
    <comment ref="G155" authorId="0" shapeId="0" xr:uid="{FBB14FD0-C665-4FAC-8619-84337BC8F373}">
      <text>
        <r>
          <rPr>
            <b/>
            <sz val="9"/>
            <color indexed="81"/>
            <rFont val="Tahoma"/>
            <family val="2"/>
          </rPr>
          <t>INCLUYE sonda de manometría.</t>
        </r>
      </text>
    </comment>
    <comment ref="G157" authorId="0" shapeId="0" xr:uid="{C3736265-D852-4EF7-81A9-0B2ECDB627E9}">
      <text>
        <r>
          <rPr>
            <b/>
            <sz val="9"/>
            <color indexed="81"/>
            <rFont val="Tahoma"/>
            <family val="2"/>
          </rPr>
          <t>INCLUYE honorarios (operador, interpretación), equipo y catéter para endoflip diagnóstico o terapéutico.</t>
        </r>
      </text>
    </comment>
    <comment ref="G158" authorId="0" shapeId="0" xr:uid="{80EC0BDB-01E9-450C-B218-333955FF935D}">
      <text>
        <r>
          <rPr>
            <b/>
            <sz val="9"/>
            <color indexed="81"/>
            <rFont val="Tahoma"/>
            <family val="2"/>
          </rPr>
          <t>INCLUYE honorarios (operador, interpretación), equipo y catéter para endoflip diagnóstico o terapéutico.</t>
        </r>
      </text>
    </comment>
    <comment ref="G159" authorId="0" shapeId="0" xr:uid="{110D86BF-46DC-4249-8061-71A2A1B36C4C}">
      <text>
        <r>
          <rPr>
            <b/>
            <sz val="9"/>
            <color indexed="81"/>
            <rFont val="Tahoma"/>
            <family val="2"/>
          </rPr>
          <t>EXCLUYE cateter de pHmetria y de Impedanciometria.</t>
        </r>
      </text>
    </comment>
    <comment ref="G160" authorId="0" shapeId="0" xr:uid="{BF98A985-2A8C-4B04-BB7E-4871BB4EC1B6}">
      <text>
        <r>
          <rPr>
            <b/>
            <sz val="9"/>
            <color indexed="81"/>
            <rFont val="Tahoma"/>
            <family val="2"/>
          </rPr>
          <t>EXCLUYE cateter de pHmetria y de Impedanciometria.</t>
        </r>
      </text>
    </comment>
    <comment ref="G161" authorId="0" shapeId="0" xr:uid="{00860BA5-F900-4B1C-AAD5-2E15C166F230}">
      <text>
        <r>
          <rPr>
            <b/>
            <sz val="9"/>
            <color indexed="81"/>
            <rFont val="Tahoma"/>
            <family val="2"/>
          </rPr>
          <t>EXCLUYE cateter de pHmetria y de Impedanciometria.</t>
        </r>
      </text>
    </comment>
    <comment ref="G162" authorId="0" shapeId="0" xr:uid="{42265F73-B3BB-419E-ACA2-F31904926514}">
      <text>
        <r>
          <rPr>
            <b/>
            <sz val="9"/>
            <color indexed="81"/>
            <rFont val="Tahoma"/>
            <family val="2"/>
          </rPr>
          <t>EXCLUYE cateter de pHmetria y de Impedanciometria.</t>
        </r>
      </text>
    </comment>
    <comment ref="G163" authorId="0" shapeId="0" xr:uid="{8EE11354-BCA7-40C1-AD3A-BC9B1BDAF001}">
      <text>
        <r>
          <rPr>
            <b/>
            <sz val="9"/>
            <color indexed="81"/>
            <rFont val="Tahoma"/>
            <family val="2"/>
          </rPr>
          <t>EXCLUYE Capsula Bravo.</t>
        </r>
      </text>
    </comment>
    <comment ref="G167" authorId="0" shapeId="0" xr:uid="{81D0196F-CFCC-47A0-B0BD-D2B135EF8C7E}">
      <text>
        <r>
          <rPr>
            <b/>
            <sz val="9"/>
            <color indexed="81"/>
            <rFont val="Tahoma"/>
            <family val="2"/>
          </rPr>
          <t>INCLUYE sonda.</t>
        </r>
      </text>
    </comment>
    <comment ref="G171" authorId="0" shapeId="0" xr:uid="{9621A788-3D15-40E5-A9A8-8E95497A7702}">
      <text>
        <r>
          <rPr>
            <b/>
            <sz val="9"/>
            <color indexed="81"/>
            <rFont val="Tahoma"/>
            <family val="2"/>
          </rPr>
          <t>INCLUYE Sonda de manometria Anorretal.
EXCLUYE Balones de sonda.</t>
        </r>
      </text>
    </comment>
    <comment ref="G172" authorId="0" shapeId="0" xr:uid="{CA03CE39-E15B-40ED-BAAF-43A804E3871C}">
      <text>
        <r>
          <rPr>
            <b/>
            <sz val="9"/>
            <color indexed="81"/>
            <rFont val="Tahoma"/>
            <family val="2"/>
          </rPr>
          <t>INCLUYE Sonda de manometria Anorretal.
EXCLUYE Balones de sonda.</t>
        </r>
      </text>
    </comment>
    <comment ref="G173" authorId="0" shapeId="0" xr:uid="{24D5178B-FC95-41DB-9377-D0A78FF44543}">
      <text>
        <r>
          <rPr>
            <b/>
            <sz val="9"/>
            <color indexed="81"/>
            <rFont val="Tahoma"/>
            <family val="2"/>
          </rPr>
          <t>INCLUYE Sonda de manometria Anorretal.
EXCLUYE Balones de sonda.</t>
        </r>
      </text>
    </comment>
    <comment ref="G175" authorId="0" shapeId="0" xr:uid="{0FDEBDC4-2D6D-4B14-BDC5-19C9765D5C8F}">
      <text>
        <r>
          <rPr>
            <b/>
            <sz val="9"/>
            <color indexed="81"/>
            <rFont val="Tahoma"/>
            <family val="2"/>
          </rPr>
          <t>EXCLUYE balones.</t>
        </r>
      </text>
    </comment>
    <comment ref="G177" authorId="0" shapeId="0" xr:uid="{C5496C4A-926B-44CA-A89C-B83D53152B82}">
      <text>
        <r>
          <rPr>
            <b/>
            <sz val="9"/>
            <color indexed="81"/>
            <rFont val="Tahoma"/>
            <family val="2"/>
          </rPr>
          <t>INCLUYE Aparato de electroestimulación, Dispositivo intravaginal o intrarrectal.
EXCLUYE Electrodos de superficie, Electrodos Agujas, Equipo portátil para ejercitar en el domicilio.</t>
        </r>
      </text>
    </comment>
    <comment ref="G181" authorId="0" shapeId="0" xr:uid="{306985B2-DD1E-44D4-BE84-5C22AD48D986}">
      <text>
        <r>
          <rPr>
            <b/>
            <sz val="9"/>
            <color indexed="81"/>
            <rFont val="Tahoma"/>
            <family val="2"/>
          </rPr>
          <t>EXCLUYE capsula de marcadores radiopacos.</t>
        </r>
      </text>
    </comment>
    <comment ref="G182" authorId="0" shapeId="0" xr:uid="{6FF28C88-50D3-4B38-96D4-FC50AA2C0D58}">
      <text>
        <r>
          <rPr>
            <b/>
            <sz val="9"/>
            <color indexed="81"/>
            <rFont val="Tahoma"/>
            <family val="2"/>
          </rPr>
          <t>Excluye capsula smart Pill , estacion de lectura.</t>
        </r>
      </text>
    </comment>
    <comment ref="G184" authorId="0" shapeId="0" xr:uid="{0F9772B2-D245-4DB4-8018-0473068D452D}">
      <text>
        <r>
          <rPr>
            <b/>
            <sz val="9"/>
            <color indexed="81"/>
            <rFont val="Tahoma"/>
            <family val="2"/>
          </rPr>
          <t>Incluye equipo medico de tres profesionales y catéter para MADY.</t>
        </r>
      </text>
    </comment>
    <comment ref="G185" authorId="0" shapeId="0" xr:uid="{2A375F82-5007-4143-B57E-49DC74DD5D3D}">
      <text>
        <r>
          <rPr>
            <b/>
            <sz val="9"/>
            <color indexed="81"/>
            <rFont val="Tahoma"/>
            <family val="2"/>
          </rPr>
          <t>Incluye  equipo medico de tres profesionales y catéter para manometría Pancolónica.</t>
        </r>
      </text>
    </comment>
    <comment ref="G188" authorId="0" shapeId="0" xr:uid="{4B753AC5-2C91-4C71-9A93-89BEE04E62C3}">
      <text>
        <r>
          <rPr>
            <b/>
            <sz val="9"/>
            <color indexed="81"/>
            <rFont val="Tahoma"/>
            <family val="2"/>
          </rPr>
          <t>INCLUYE, según la metodología a emplear: Sondas de perfusión, Sondas con microtransductores, tubo en T.
Excluye Balones descatables.</t>
        </r>
      </text>
    </comment>
    <comment ref="G189" authorId="0" shapeId="0" xr:uid="{8082D0D5-139A-4BD7-9A3C-4DB3A4CA65D7}">
      <text>
        <r>
          <rPr>
            <b/>
            <sz val="9"/>
            <color indexed="81"/>
            <rFont val="Tahoma"/>
            <family val="2"/>
          </rPr>
          <t>EXCLUYE: intervención en co participación de Fonoaudiología.</t>
        </r>
      </text>
    </comment>
    <comment ref="G190" authorId="0" shapeId="0" xr:uid="{5220FA84-093C-4595-993A-00FDCE1F9F07}">
      <text>
        <r>
          <rPr>
            <b/>
            <sz val="9"/>
            <color indexed="81"/>
            <rFont val="Tahoma"/>
            <family val="2"/>
          </rPr>
          <t>EXCLUYE Electrodos agujas y electrodos de superficie.</t>
        </r>
      </text>
    </comment>
    <comment ref="G191" authorId="0" shapeId="0" xr:uid="{D43E75B7-8BD1-413F-8009-ECDA99D4DA60}">
      <text>
        <r>
          <rPr>
            <b/>
            <sz val="9"/>
            <color indexed="81"/>
            <rFont val="Tahoma"/>
            <family val="2"/>
          </rPr>
          <t>INCLUYE Dispositivo intravaginal o intrarrectal.
EXCLUYE: Electrodos de superficie, equipo portatil para ejercitar en el domicilio.</t>
        </r>
      </text>
    </comment>
    <comment ref="G192" authorId="0" shapeId="0" xr:uid="{6EA05B19-0728-413D-BFD0-F27DD6008B08}">
      <text>
        <r>
          <rPr>
            <b/>
            <sz val="9"/>
            <color indexed="81"/>
            <rFont val="Tahoma"/>
            <family val="2"/>
          </rPr>
          <t>EXCLUYE Electrodos de superficie.</t>
        </r>
      </text>
    </comment>
    <comment ref="G196" authorId="0" shapeId="0" xr:uid="{0B81CFD5-8996-4A4C-93F1-40093F5EA2BC}">
      <text>
        <r>
          <rPr>
            <b/>
            <sz val="9"/>
            <color indexed="81"/>
            <rFont val="Tahoma"/>
            <family val="2"/>
          </rPr>
          <t>EXCLUYE Sustratos (Glucosa, Lactulosa, Lactosa,fructosa sacarosa, sorbitol), Boquillas y filtros.</t>
        </r>
      </text>
    </comment>
    <comment ref="G197" authorId="0" shapeId="0" xr:uid="{C35F68FE-E304-4C48-B924-D1A4558A2995}">
      <text>
        <r>
          <rPr>
            <b/>
            <sz val="9"/>
            <color indexed="81"/>
            <rFont val="Tahoma"/>
            <family val="2"/>
          </rPr>
          <t>EXCLUYE Sustratos (Glucosa, Lactulosa, Lactosa,fructosa sacarosa, sorbitol), Boquillas y filtros.</t>
        </r>
      </text>
    </comment>
    <comment ref="G198" authorId="0" shapeId="0" xr:uid="{C3EB46E0-D10F-4686-9AE5-9E784A226411}">
      <text>
        <r>
          <rPr>
            <b/>
            <sz val="9"/>
            <color indexed="81"/>
            <rFont val="Tahoma"/>
            <family val="2"/>
          </rPr>
          <t>EXCLUYE sustrato lactulosa, boquillas y Filtros.</t>
        </r>
      </text>
    </comment>
    <comment ref="G200" authorId="0" shapeId="0" xr:uid="{773094BB-51F5-4211-AB27-475E62EAB035}">
      <text>
        <r>
          <rPr>
            <b/>
            <sz val="9"/>
            <color indexed="81"/>
            <rFont val="Tahoma"/>
            <family val="2"/>
          </rPr>
          <t>EXCLUYE Urea marcada por C13, bolsas descartables.</t>
        </r>
      </text>
    </comment>
    <comment ref="G212" authorId="0" shapeId="0" xr:uid="{DD4F7E46-F2FA-41F4-851F-F3343B7A8D6B}">
      <text>
        <r>
          <rPr>
            <b/>
            <sz val="9"/>
            <color indexed="81"/>
            <rFont val="Tahoma"/>
            <family val="2"/>
          </rPr>
          <t>INCLUYE consulta pre y postendoscopica.
INCLUYE teleconsultas.</t>
        </r>
      </text>
    </comment>
    <comment ref="G213" authorId="0" shapeId="0" xr:uid="{8111A020-00D0-4DED-83E5-6064BA2FCA88}">
      <text>
        <r>
          <rPr>
            <b/>
            <sz val="9"/>
            <color indexed="81"/>
            <rFont val="Tahoma"/>
            <family val="2"/>
          </rPr>
          <t>INCLUYE consulta pre y postendoscopica.</t>
        </r>
      </text>
    </comment>
    <comment ref="G214" authorId="0" shapeId="0" xr:uid="{C7FDC20E-59E6-496F-88BE-AB8788CA5AE4}">
      <text>
        <r>
          <rPr>
            <b/>
            <sz val="9"/>
            <color indexed="81"/>
            <rFont val="Tahoma"/>
            <family val="2"/>
          </rPr>
          <t>Pacientes ambulatorios o internados.
INCLUYE teleconsultas.</t>
        </r>
      </text>
    </comment>
  </commentList>
</comments>
</file>

<file path=xl/sharedStrings.xml><?xml version="1.0" encoding="utf-8"?>
<sst xmlns="http://schemas.openxmlformats.org/spreadsheetml/2006/main" count="457" uniqueCount="338">
  <si>
    <t>Código</t>
  </si>
  <si>
    <t>Nomenclador Único Nacional de Endoscopía Digestiva, Estudios Funcionales y Hepatológicos.</t>
  </si>
  <si>
    <t>A.1 Video Endoscopía Digestiva Alta Diagnóstica / VEDA Diagnóstica</t>
  </si>
  <si>
    <t>A.2 Video Endoscopía Digestiva Baja Diagnóstica</t>
  </si>
  <si>
    <t>A.3 Video Endoscopía Digestiva Alta Terapéutica  / VEDA Terapéutica</t>
  </si>
  <si>
    <t xml:space="preserve">A.4 Video colonoscopía Terapéutica / VCC Terapéutica </t>
  </si>
  <si>
    <t>A.5 Colangiopancreatografía Retrógrada Endoscópica / CPRE</t>
  </si>
  <si>
    <t xml:space="preserve">A.6 Video Ecoendoscopía </t>
  </si>
  <si>
    <t xml:space="preserve">A.7 Enteroscopía </t>
  </si>
  <si>
    <t>B) Videocápsula</t>
  </si>
  <si>
    <t>C.1 Esófago</t>
  </si>
  <si>
    <t>C.1a Evaluación motora esofágica</t>
  </si>
  <si>
    <t>C.1b Evaluación funcional esofágica</t>
  </si>
  <si>
    <t>C.1c Evaluación esofágica conjunta motora y funcional</t>
  </si>
  <si>
    <t>C.2 Anorrecto</t>
  </si>
  <si>
    <t>C.2a Evaluación Motora</t>
  </si>
  <si>
    <t>C.2b  Estudios Dinámicos Anorectales</t>
  </si>
  <si>
    <t>C.3 Resto del tubo digestivo (Antro-Duodeno-Yeyuno-Colon)</t>
  </si>
  <si>
    <t>C.3a Estudios Dinámicos de Tiempo de Tránsito Digestivo</t>
  </si>
  <si>
    <t>C.3b  Manometrías prolongadas (24 hs)</t>
  </si>
  <si>
    <t>C.4 Estudios funcionales terapéuticos</t>
  </si>
  <si>
    <t>C.5 Test de Aire Espirado (TEA)</t>
  </si>
  <si>
    <t xml:space="preserve">C.5 a Evaluación de Microbiota </t>
  </si>
  <si>
    <t>C.5b Tiempo de Evacuación Gástrica</t>
  </si>
  <si>
    <t xml:space="preserve">C.5c Evaluación presencia de Helicobacter Pylori </t>
  </si>
  <si>
    <t>A) Prácticas Endoscópicas</t>
  </si>
  <si>
    <t>C) Estudios Funcionales Digestivos</t>
  </si>
  <si>
    <t>D) Prácticas Hepatológicas</t>
  </si>
  <si>
    <t>E) Consultas</t>
  </si>
  <si>
    <t>Nivel</t>
  </si>
  <si>
    <t>Unidad</t>
  </si>
  <si>
    <t>Valor</t>
  </si>
  <si>
    <t>VALOR UNIDAD:</t>
  </si>
  <si>
    <t>A - Prácticas endoscópicas</t>
  </si>
  <si>
    <t>A.1 Video Endoscopía Digestiva Alta Diagnóstica /VEDA Diagnóstica</t>
  </si>
  <si>
    <t>Normas Particulares</t>
  </si>
  <si>
    <t>20.01.01</t>
  </si>
  <si>
    <t>Video endoscopía digestiva alta diagnóstica</t>
  </si>
  <si>
    <t>20.01.02</t>
  </si>
  <si>
    <t>Video endoscopía digestiva alta intraoperatoria</t>
  </si>
  <si>
    <t>20.01.03</t>
  </si>
  <si>
    <t xml:space="preserve">Video endoscopía digestiva alta diagnóstica en paciente pediátrico. </t>
  </si>
  <si>
    <t>A.2 Videocolonoscopía diagnóstica / VCC Diagnóstica</t>
  </si>
  <si>
    <t>20.02.01</t>
  </si>
  <si>
    <t xml:space="preserve">Videocolonoscopía diagnóstica </t>
  </si>
  <si>
    <t>20.02.02</t>
  </si>
  <si>
    <t>Anoscopía de alta resolución</t>
  </si>
  <si>
    <t>20.02.03</t>
  </si>
  <si>
    <t>Rectoscopía con equipo rígido.</t>
  </si>
  <si>
    <t>20.02.04</t>
  </si>
  <si>
    <t>Videorectosigmoideoscopía diagnóstica / RSC Diagnóstica</t>
  </si>
  <si>
    <t>20.02.05</t>
  </si>
  <si>
    <t>Videocolonoscopía intraoperatoria</t>
  </si>
  <si>
    <t>20.02.06</t>
  </si>
  <si>
    <t>Videocolonoscopía diagnóstica en paciente pediátrico</t>
  </si>
  <si>
    <t>A.3 Video Endoscopía Digestiva Alta Terapéutica</t>
  </si>
  <si>
    <t>20.01.04</t>
  </si>
  <si>
    <t xml:space="preserve">Video endoscopía digestiva alta terapéutica con tratamiento hemostático de lesiones sangrantes </t>
  </si>
  <si>
    <t>20.01.05</t>
  </si>
  <si>
    <t>Video endoscopía digestiva alta terapéutica con tratamiento térmico (electrocoagulación bipolar; Argón Plasma)</t>
  </si>
  <si>
    <t>20.01.06</t>
  </si>
  <si>
    <t xml:space="preserve">Video endoscopía digestiva alta terapéutica con esclerosis/ligadura de varices esófagicas  </t>
  </si>
  <si>
    <t>20.01.07</t>
  </si>
  <si>
    <t>Video endoscopía digestiva alta terapéutica con colocación de prótesis en hemorragia digestiva variceal</t>
  </si>
  <si>
    <t>20.01.08</t>
  </si>
  <si>
    <t>Video endoscopía digestiva alta terapéutica con tratamiento de varices gástricas con cianoacrilato</t>
  </si>
  <si>
    <t>20.01.09</t>
  </si>
  <si>
    <t>Video endoscopia digestiva alta terapéutica con polipectomía</t>
  </si>
  <si>
    <t>20.01.10</t>
  </si>
  <si>
    <t xml:space="preserve">Video endoscopía digestiva alta terapéutica con mucosectomía </t>
  </si>
  <si>
    <t>20.01.11</t>
  </si>
  <si>
    <t xml:space="preserve">Video endoscopía digestiva alta terapéutica con disección endoscópica submucosa  </t>
  </si>
  <si>
    <t>20.01.12</t>
  </si>
  <si>
    <t xml:space="preserve">Video endoscopía digestiva alta terapéutica con extracción de cuerpo extraño </t>
  </si>
  <si>
    <t>20.01.13</t>
  </si>
  <si>
    <t>Video endoscopía digestiva alta terapéutica con colocación endoscópica de sonda de alimentación</t>
  </si>
  <si>
    <t>20.01.14</t>
  </si>
  <si>
    <t xml:space="preserve">Video endoscopía digestiva alta terapéutica con colocación de Gastrostomía Endoscópica Percutánea (GEP) </t>
  </si>
  <si>
    <t>20.01.15</t>
  </si>
  <si>
    <t xml:space="preserve">Gastrostostomia Endoscópica Percutanea con prolongador duodenal. </t>
  </si>
  <si>
    <t>20.01.16</t>
  </si>
  <si>
    <t>Colocación, recambio y retiro de botón/sonda de gastrostomía</t>
  </si>
  <si>
    <t>20.01.17</t>
  </si>
  <si>
    <t>Video endoscopía digestiva alta terapéutica con progresión de cápsula endoscópica o dispositivos similares</t>
  </si>
  <si>
    <t>20.01.18</t>
  </si>
  <si>
    <t xml:space="preserve">Video endoscopía digestiva alta terapéutica con dilatación del tracto digestivo superior </t>
  </si>
  <si>
    <t>20.01.19</t>
  </si>
  <si>
    <t>Video endoscopía digestiva alta terapéutica con dilatación endoscópica de la acalasia</t>
  </si>
  <si>
    <t>20.01.20</t>
  </si>
  <si>
    <t>Video endoscopía digestiva alta terapéutica con colocación y retiro de protesis del tracto digestivo superior</t>
  </si>
  <si>
    <t>20.01.21</t>
  </si>
  <si>
    <t xml:space="preserve">Video endoscopía digestiva alta terapéutica con tratamiento de estenosis complejas/refractarias </t>
  </si>
  <si>
    <t>20.01.22</t>
  </si>
  <si>
    <t xml:space="preserve">Video endoscopía digestiva alta terapéutica con terapias ablativas en esófago de Barrett </t>
  </si>
  <si>
    <t>20.01.23</t>
  </si>
  <si>
    <t xml:space="preserve">Video endoscopía digestiva alta terapéutica con tratamiento endoscópico de  fístulas </t>
  </si>
  <si>
    <t>20.01.24</t>
  </si>
  <si>
    <t>Video endoscopía digestiva alta terapéutica con tratamiento endoscópico de  perforación del tracto digestivo superior</t>
  </si>
  <si>
    <t>20.01.25</t>
  </si>
  <si>
    <t>Video endoscopía digestiva alta terapéutica con colocación y/o extracción de balón intragástrico (BIG)</t>
  </si>
  <si>
    <t>20.01.26</t>
  </si>
  <si>
    <t>Video endoscopía digestiva alta terapéutica con miotomía endoscópica por vía oral (POEM)</t>
  </si>
  <si>
    <t>20.01.27</t>
  </si>
  <si>
    <t>Video endoscopía digestiva alta terapéutica con diverticulotomía endoscópica para el tratamiento del diverticulo de Zenker</t>
  </si>
  <si>
    <t>20.01.28</t>
  </si>
  <si>
    <t>Videoendoscopía digestiva alta terapéutica con recanalización endoscópica de estenosis completa del esófago con técnica de Rendez Vous</t>
  </si>
  <si>
    <t>20.01.29</t>
  </si>
  <si>
    <t xml:space="preserve">Video endoscopía digestiva alta terapéutica con inyección de toxina botulinica </t>
  </si>
  <si>
    <t>20.01.30</t>
  </si>
  <si>
    <t>Video endoscopía digestiva alta terapéutica con procedimientos endoscópicos para el tratamiento del reflujo gastroesofágico</t>
  </si>
  <si>
    <t>20.01.31</t>
  </si>
  <si>
    <t>Video endoscopía digestiva alta con colocación de sistema Bravo o similares</t>
  </si>
  <si>
    <t>20.01.32</t>
  </si>
  <si>
    <t>Video endoscopía digestiva alta terapéutica con Transplante de Microbiota Fecal (TMF)</t>
  </si>
  <si>
    <t>A.4 Videocolonoscopía Terapéutica</t>
  </si>
  <si>
    <t>20.02.07</t>
  </si>
  <si>
    <t xml:space="preserve">Videocolonoscopía terapéutica con tratamiento hemostatico de lesiones sangrantes </t>
  </si>
  <si>
    <t>20.02.08</t>
  </si>
  <si>
    <t>Videocolonoscopía terapéutica con tratamiento térmico (electrocoagulación bipolar; Argón Plasma)</t>
  </si>
  <si>
    <t>20.02.09</t>
  </si>
  <si>
    <t>Videocolonoscopía terapéutica con polipectomía de colon o recto</t>
  </si>
  <si>
    <t>20.02.10</t>
  </si>
  <si>
    <t xml:space="preserve">Videocolonoscopía terapéutica con resección compleja </t>
  </si>
  <si>
    <t>20.02.11</t>
  </si>
  <si>
    <t>Videocolonoscopía terapéutica con mucosectomía de colon o recto</t>
  </si>
  <si>
    <t>20.02.12</t>
  </si>
  <si>
    <t>Videocolonoscopía terapéutica con disección endoscópica submucosa del colon o recto</t>
  </si>
  <si>
    <t>20.02.13</t>
  </si>
  <si>
    <t>Videocolonoscopía terapéutica con resección transmural  con dispositivo FTRD u otros</t>
  </si>
  <si>
    <t>20.02.14</t>
  </si>
  <si>
    <t>Videocolonoscopía terapéutica con extracción de cuerpo extraño</t>
  </si>
  <si>
    <t>20.02.15</t>
  </si>
  <si>
    <t>Videocolonoscopía terapéutica con devolvulación/descompresión endoscópica</t>
  </si>
  <si>
    <t>20.02.16</t>
  </si>
  <si>
    <t>Videocolonoscopía terapéutica con tratamiento endóscopico de hemorroides con ligadura</t>
  </si>
  <si>
    <t>20.02.17</t>
  </si>
  <si>
    <t xml:space="preserve">Videocolonoscopía terapéutica con dilatación de estenosis de colon o recto </t>
  </si>
  <si>
    <t>20.02.18</t>
  </si>
  <si>
    <t>Videocolonoscopía terapéutica con colocación/extracción de protesis colónicas</t>
  </si>
  <si>
    <t>20.02.19</t>
  </si>
  <si>
    <t>Videocolonoscopía terapéutica con tratamiento de estenosis refractaria/complejas</t>
  </si>
  <si>
    <t>20.02.20</t>
  </si>
  <si>
    <t>Videocolonoscopía terapéutica con marcación de lesiones</t>
  </si>
  <si>
    <t>20.02.21</t>
  </si>
  <si>
    <t xml:space="preserve">Videocolonoscopía terapéutica con tratamiento endoscópico de  fístulas </t>
  </si>
  <si>
    <t>20.02.22</t>
  </si>
  <si>
    <t>Videocolonoscopía terapéutica con tratamiento endoscópico de  perforación intestinal</t>
  </si>
  <si>
    <t>20.02.23</t>
  </si>
  <si>
    <t>Videocolonoscopía terapéutica con recanalización endoscópica de estenosis completa del colon con técnica de Rendez Vous</t>
  </si>
  <si>
    <t>20.02.24</t>
  </si>
  <si>
    <t xml:space="preserve">Videocolonoscopía terapéutica con cecostomía endoscópica </t>
  </si>
  <si>
    <t>A.5 Colangiopancreato Retrógrada Endoscópica</t>
  </si>
  <si>
    <t>20.03.01</t>
  </si>
  <si>
    <t>Video duodenoscopía diagnóstica.</t>
  </si>
  <si>
    <t>20.03.02</t>
  </si>
  <si>
    <t>Video duodenoscopía con fracaso en la canulación.</t>
  </si>
  <si>
    <t>20.03.03</t>
  </si>
  <si>
    <t>Colangiopancreatografía Retrograda Endoscópica SIMPLE.</t>
  </si>
  <si>
    <t>20.03.04</t>
  </si>
  <si>
    <t>Colangiopancreatografía Retrograda Endoscópica COMPLEJA.</t>
  </si>
  <si>
    <t>20.03.05</t>
  </si>
  <si>
    <t xml:space="preserve">Colangiopancreatografía Retrograda Endoscópica con terapéutica pancreática. </t>
  </si>
  <si>
    <t>20.03.06</t>
  </si>
  <si>
    <t>Colangiopancreatografía Retrograda Endoscópica con radiofrecuencia.</t>
  </si>
  <si>
    <t>20.03.07</t>
  </si>
  <si>
    <t>Colangiopancreatografía Retrograda Endoscópica con Ampulectomía.</t>
  </si>
  <si>
    <t>20.03.08</t>
  </si>
  <si>
    <t>Colangiopancreatografía Retrograda Endoscópica con anatomía alterada.</t>
  </si>
  <si>
    <t>20.03.09</t>
  </si>
  <si>
    <t>Drenaje endoscópico de colecciónes.</t>
  </si>
  <si>
    <t>20.03.10</t>
  </si>
  <si>
    <t>Necrosectomía endoscopica pancreática. Primera sesión.</t>
  </si>
  <si>
    <t>20.03.11</t>
  </si>
  <si>
    <t>Necrosectomía endoscopica pancreática. Sesiones posteriores.</t>
  </si>
  <si>
    <t>20.03.12</t>
  </si>
  <si>
    <t xml:space="preserve">Colangioscopía/pancreatoscopía diagnóstica. </t>
  </si>
  <si>
    <t>20.03.13</t>
  </si>
  <si>
    <t>Colangioscopía/pancreatoscopía terapéutica.</t>
  </si>
  <si>
    <t>A.6 Ecoendoscopía</t>
  </si>
  <si>
    <t>20.04.01</t>
  </si>
  <si>
    <t>Ecoendoscopía diagnóstica esófago-gástrica, biliar y rectal</t>
  </si>
  <si>
    <t>20.04.02</t>
  </si>
  <si>
    <t>Ecoendoscopía diagnóstica con uso de elastrografía o contraste</t>
  </si>
  <si>
    <t>20.04.03</t>
  </si>
  <si>
    <t>Ecoendoscopía con punción de un área</t>
  </si>
  <si>
    <t>20.04.04</t>
  </si>
  <si>
    <t xml:space="preserve">Ecoendoscopía terapéutica con inyección </t>
  </si>
  <si>
    <t>20.04.05</t>
  </si>
  <si>
    <t>Ecoendoscopía terapéutica con drenaje</t>
  </si>
  <si>
    <t>20.04.06</t>
  </si>
  <si>
    <t>Ecoendoscopía terapéutica con anastomosis</t>
  </si>
  <si>
    <t>A.7 Enteroscopía</t>
  </si>
  <si>
    <t>20.05.01</t>
  </si>
  <si>
    <t>Video enteroscopía diagnóstica (Acceso único: anterógrada o retrógrada). Operador principal y ayudante.</t>
  </si>
  <si>
    <t>20.05.02</t>
  </si>
  <si>
    <t>Video enteroscopía terapéutica intraoperatoria asistido por dispositivos</t>
  </si>
  <si>
    <t>20.05.03</t>
  </si>
  <si>
    <t>Video enteroscopía terapéutica con tratamiento de lesiones vasculares con argón plasma (APC) con simple o doble balón</t>
  </si>
  <si>
    <t>20.05.04</t>
  </si>
  <si>
    <t>Video enteroscopía terapéutica con mucosectomía con simple o doble balón</t>
  </si>
  <si>
    <t>20.05.05</t>
  </si>
  <si>
    <t>Video enteroscopía terapéutica con dilatación con simple o doble balón</t>
  </si>
  <si>
    <t>20.05.06</t>
  </si>
  <si>
    <t>Video enteroscopía terapéutica con extracción de cuerpo extraño con simple o doble balón</t>
  </si>
  <si>
    <t>20.05.07</t>
  </si>
  <si>
    <t>Video enteroscopía terapéutica con marcación endoscópica o tatuaje con simple o doble balón</t>
  </si>
  <si>
    <t>20.05.08</t>
  </si>
  <si>
    <t>Video enteroscopía terapéutica con colocación de stent con simple o doble balón</t>
  </si>
  <si>
    <t>20.05.09</t>
  </si>
  <si>
    <t>Video enteroscopía terapéutica con polipectomía de lesiones esporádicas con simple o doble balón</t>
  </si>
  <si>
    <t>20.05.10</t>
  </si>
  <si>
    <t>Video enteroscopía terapéutica con polipectomía de lesiones múltiples (Peutz Jeghers) con simple o doble balón</t>
  </si>
  <si>
    <t>20.05.11</t>
  </si>
  <si>
    <t xml:space="preserve">Yeyunostomía Endoscópica Percutánea </t>
  </si>
  <si>
    <t>B. Videocápsula</t>
  </si>
  <si>
    <t>20.06.01</t>
  </si>
  <si>
    <t>Lectura de estudios de intestino delgado con cápsula.</t>
  </si>
  <si>
    <t>20.06.02</t>
  </si>
  <si>
    <t>Lectura de estudios de colon con cápsula.</t>
  </si>
  <si>
    <t>20.06.03</t>
  </si>
  <si>
    <t>Panendoscopía con cápsula</t>
  </si>
  <si>
    <t>20.06.04</t>
  </si>
  <si>
    <t>Capsula en niños.</t>
  </si>
  <si>
    <t>20.06.05</t>
  </si>
  <si>
    <t>Estudio con cápsula Patency</t>
  </si>
  <si>
    <t>C. Estudios Digestivos Funcionales</t>
  </si>
  <si>
    <t>20.07.01</t>
  </si>
  <si>
    <t>Manometría esofágica convencional</t>
  </si>
  <si>
    <t>20.07.02</t>
  </si>
  <si>
    <t>Manometría esofágica por Perfusión de Alta Resolución</t>
  </si>
  <si>
    <t>20.07.03</t>
  </si>
  <si>
    <t>Manometría esofágica de Estado Sólido de Alta Resolución</t>
  </si>
  <si>
    <t>20.07.04</t>
  </si>
  <si>
    <t>ENDOFLIP diagnóstico (Evaluación distensibilidad esofágica pre y post quirúrgico)</t>
  </si>
  <si>
    <t>20.07.05</t>
  </si>
  <si>
    <t>ENDOFLIP terapéutico (Evaluación distensibilidad esofágica pre y post quirúrgico)</t>
  </si>
  <si>
    <t>20.07.06</t>
  </si>
  <si>
    <t xml:space="preserve">Phmetría esofágica 24 hs  </t>
  </si>
  <si>
    <t>20.07.07</t>
  </si>
  <si>
    <t xml:space="preserve">Phmetría esofágica 48 hs  </t>
  </si>
  <si>
    <t>20.07.08</t>
  </si>
  <si>
    <t xml:space="preserve">Impedanciometría de 24 hs </t>
  </si>
  <si>
    <t>20.07.09</t>
  </si>
  <si>
    <t xml:space="preserve">Impedanciometría de 48 hs </t>
  </si>
  <si>
    <t>20.07.10</t>
  </si>
  <si>
    <t>Bravo (cápsula) Honorarios por Interpretacion y Lectura</t>
  </si>
  <si>
    <t>20.07.11</t>
  </si>
  <si>
    <t>Honorarios por lectura e interpretación de Videodeglución</t>
  </si>
  <si>
    <t>20.07.12</t>
  </si>
  <si>
    <t>Honorarios por lectura e interpretación Transito Esofágico Minutado</t>
  </si>
  <si>
    <t>20.07.13</t>
  </si>
  <si>
    <t>Evaluación en SIMULTANEO manométrica y por impedanciometría (patologías especiales)</t>
  </si>
  <si>
    <t>20.07.14</t>
  </si>
  <si>
    <t>Manometría Anorectal Convencional</t>
  </si>
  <si>
    <t>20.07.15</t>
  </si>
  <si>
    <t>Manometría Anorectal por Perfusión de Alta Resolución</t>
  </si>
  <si>
    <t>20.07.16</t>
  </si>
  <si>
    <t>Manometría Anorectal de Estado Sólido de Alta Resolución .</t>
  </si>
  <si>
    <t>20.07.17</t>
  </si>
  <si>
    <t xml:space="preserve">Test de expulsión del balón </t>
  </si>
  <si>
    <t>20.07.18</t>
  </si>
  <si>
    <t>Videodefecatografía. Solo lectura.</t>
  </si>
  <si>
    <t>20.07.19</t>
  </si>
  <si>
    <t>Electromiografia endoanal de superficie</t>
  </si>
  <si>
    <t>20.07.20</t>
  </si>
  <si>
    <t>Transito solo colónico con marcadores radiopacos. Solo lectura</t>
  </si>
  <si>
    <t>20.07.21</t>
  </si>
  <si>
    <t xml:space="preserve">Transito Digestivo Global (con Capsula inalambrica (SMART PILL) interpretacion y lectura </t>
  </si>
  <si>
    <t>20.07.22</t>
  </si>
  <si>
    <t xml:space="preserve">Manometría Antro-Duodeno-Yeyunal  </t>
  </si>
  <si>
    <t>20.07.23</t>
  </si>
  <si>
    <t xml:space="preserve">Manometría Pancolónica </t>
  </si>
  <si>
    <t>20.07.24</t>
  </si>
  <si>
    <t>Biofeedback anorrectal por sesión</t>
  </si>
  <si>
    <t>20.07.25</t>
  </si>
  <si>
    <t>Biofeedback reeducación eructos supragástricos (freno ventral) por sesión</t>
  </si>
  <si>
    <t>20.07.26</t>
  </si>
  <si>
    <t>Estimulación nervio tibial posterior por sesión</t>
  </si>
  <si>
    <t>20.07.27</t>
  </si>
  <si>
    <t>Electro estimulación anal por sesión</t>
  </si>
  <si>
    <t>20.07.28</t>
  </si>
  <si>
    <t>Electroestimulación de la deglución por sesión</t>
  </si>
  <si>
    <t>20.07.29</t>
  </si>
  <si>
    <t>TAE medicion de Hidrogeno para SIBO e intolerancia a la Lactosa (cada sustrato tiene una medición independiente y separada)</t>
  </si>
  <si>
    <t>20.07.30</t>
  </si>
  <si>
    <t>TAE medicion de Hidrogeno y Metano</t>
  </si>
  <si>
    <t>20.07.31</t>
  </si>
  <si>
    <t>TAE Transito Orocecal</t>
  </si>
  <si>
    <t xml:space="preserve">C.5b Evaluación presencia de Helicobacter Pylori </t>
  </si>
  <si>
    <t>20.07.32</t>
  </si>
  <si>
    <t>Test de Aire Espirado con C13 (TAE C13)</t>
  </si>
  <si>
    <t>D. Prácticas Hepatológicas</t>
  </si>
  <si>
    <t>20.08.01</t>
  </si>
  <si>
    <t>Colocación de sonda balón Sengstaken Blakemore, Linton o similares en hemorragias digestivas por varices hemorrágicas.</t>
  </si>
  <si>
    <t>20.08.02</t>
  </si>
  <si>
    <t>Punción de líquido ascítico</t>
  </si>
  <si>
    <t>20.08.03</t>
  </si>
  <si>
    <t>Drenaje de líquido ascítico</t>
  </si>
  <si>
    <t>20.08.04</t>
  </si>
  <si>
    <t>Elastografía hepática</t>
  </si>
  <si>
    <t>20.08.05</t>
  </si>
  <si>
    <t>Punción biopsia hepática</t>
  </si>
  <si>
    <t>E. Consultas</t>
  </si>
  <si>
    <t>20.09.01</t>
  </si>
  <si>
    <t>E.1 Consultas Gastroenterología/Endoscopía (pacientes ambulatorios)</t>
  </si>
  <si>
    <t>20.09.02</t>
  </si>
  <si>
    <t>E.2 Interconsultas Gastroenterología/Endoscopía (paciente hospitalizado)</t>
  </si>
  <si>
    <t>20.09.03</t>
  </si>
  <si>
    <t>E.3 Interconsultas Subespecialidad (Enfermedad inflamatoria intestinal, páncreas, hepatología, estudios digestivos funcionales, intestino delgado)</t>
  </si>
  <si>
    <t>Importe</t>
  </si>
  <si>
    <t>Normas Generales en Endoscopía Digestiva</t>
  </si>
  <si>
    <t>1.       Videoendoscopías Digestivas Diagnósticas y/o Terapéuticas</t>
  </si>
  <si>
    <t>Los procedimientos endoscopícos digestivos diagnósticos y terapeuticos deben ser realizados por profesionales especialistas en Gastroenterología, Pediatría o Cirugía que acrediten la formación en Endoscopia Digestiva determinada por la autoridad competente al distrito donde desarrollen su actividad profesional. (ver anexo Acreditacion y Credencializacion)</t>
  </si>
  <si>
    <t>Para proceder a la facturacion, liquidacion y cobro de estas prestaciones se postula la division de los cargos originados por la realizacion del procedimiento en 5 Items</t>
  </si>
  <si>
    <t>a)       Honorarios Medicos del equipo tratante (ver anexo 1 listado de honorarios según categorias)</t>
  </si>
  <si>
    <t>b)      Derechos de utilizacion de Tecnologia: La utilizacion de equipamiento debidamente aprobado y validado según legislación vigente, asimismo el mantenimiento programado que garantice su adecuado funcionamiento y seguridad para el paciente y el operador debera ser realizado por tecnicos idoneos.</t>
  </si>
  <si>
    <t>Incluye la confeccion y entrega de un reporte del procedimiento que debe incluir registro de imágenes (fotos/videos) (ver anexo 2 costos de tecnologia)</t>
  </si>
  <si>
    <t>c)       Derechos de Sala de endoscopía y Sala de recuperacion: Los derechos de estructura por la utilizacion de la sala de procedimientos endoscopicos y tambien de la sala de recuperación para aquellos casos en que los procedimientos sean realizados con sedación. Estos items serán facturados por quien corresponda (Clínica, Sanatorio o Centro de Endoscopía), con la autorización correspondiente según convenio. (ver anexo 3 requisitos sala de recuperac)</t>
  </si>
  <si>
    <t>d)      Gastos de material descartable y medicacion: La totalidad de los materiales (abbocath, guías, etc) y la medicacion (propofol, antibioticos, etc) necesarios para la realizacion de la sedacion y el procedimiento , asi como los elementos de proteccion personal que garanticen la seguridad  del equipo tratante y del paciente. Estos items erán facturados por quien corresponda, en internación (Clínica, Sanatorio o Centro de Endoscopía), con la autorización correspondiente, según convenio.</t>
  </si>
  <si>
    <t>e)      Material descartable Endoscopico Especifico: El material descartable e insumos específicos necesarios para las prácticas endoscopicas que asi lo requieran (ansas, stents, balones de dilatación, etc) Su provision y facturacion queda a cargo exclusivo del Financiador (Obra Social, Mutual o Prepaga) o de la institucion, según convenio.</t>
  </si>
  <si>
    <t>2.       Asistente de Endoscopía</t>
  </si>
  <si>
    <t xml:space="preserve">Será de uso obligatorio la colaboración del Asistente de Endoscopía en todas las prácticas endoscópicas diagnósticas y terapéuticas. </t>
  </si>
  <si>
    <t>La asistente actuante deberá acreditar la formacion correspondiente en enfermería y/o instrumentación quirúrgica. Su participacion debe estar expresamente detallada  en los documentos médicos a fin de validar su participación. En ningun caso la participación del asistente de endoscopía reemplazará al profesional actuante.</t>
  </si>
  <si>
    <t>3.       Prácticas en horarios especiales</t>
  </si>
  <si>
    <t>En el caso de prácticas realizadas en HORARIO NOCTURNO, FIN DE SEMANA O FERIADO, se facturará un factor de 1.2 (20 % más) sobre la complejidad correspondiente.</t>
  </si>
  <si>
    <t>Se considera HORARIO NOCTURNO de 20 a 7 hs;</t>
  </si>
  <si>
    <t>FIN DE SEMANA, desde el SÁBADO a las 12 hs hasta el LUNES a las 7 hs;</t>
  </si>
  <si>
    <t>FERIADOS, desde las 7 hs de ese día hasta las 7 hs del día siguiente.</t>
  </si>
  <si>
    <t xml:space="preserve">4.       Guardia Pasiva </t>
  </si>
  <si>
    <t>Será reconocida la disponibilidad del profesional en caso de la cobertura de guardia pasiva de 24 hs.</t>
  </si>
  <si>
    <t>El horario será desde las 7 y hasta las 7 del día siguiente</t>
  </si>
  <si>
    <t>El valor de esta corresponderá a 10 unidades. Fin de de semana y feriados 20 unidades.</t>
  </si>
  <si>
    <t>5.       Prácticas endoscópicas en pediatría</t>
  </si>
  <si>
    <t>Son las realizadas a los pacientes de hasta 15 años y se facturara con un factor de 1.5  (50%) más sobre la complejidad correspondiente.</t>
  </si>
  <si>
    <t>6.       Complejidades.</t>
  </si>
  <si>
    <t>a) Se puede facturar una sola complejidad por intervención.</t>
  </si>
  <si>
    <t>b) En caso de existir prácticas múltiples en el mismo procedimiento, inherentes a la misma patología, no especificadas en el Nomenclador, se facturará la complejidad de mayor valor.</t>
  </si>
  <si>
    <t>Normas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</si>
</sst>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22"/>
      <color theme="3"/>
      <name val="Calibri Light"/>
      <family val="2"/>
      <scheme val="major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5" fillId="3" borderId="2" xfId="0" applyFont="1" applyFill="1" applyBorder="1"/>
    <xf numFmtId="0" fontId="0" fillId="3" borderId="2" xfId="0" applyFill="1" applyBorder="1"/>
    <xf numFmtId="0" fontId="4" fillId="2" borderId="2" xfId="0" applyFont="1" applyFill="1" applyBorder="1"/>
    <xf numFmtId="0" fontId="0" fillId="0" borderId="6" xfId="0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5" fontId="0" fillId="0" borderId="2" xfId="0" applyNumberFormat="1" applyBorder="1"/>
    <xf numFmtId="0" fontId="5" fillId="0" borderId="0" xfId="0" applyFont="1" applyAlignment="1">
      <alignment horizontal="center"/>
    </xf>
    <xf numFmtId="0" fontId="8" fillId="0" borderId="0" xfId="2" applyFont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2" xfId="0" applyFont="1" applyFill="1" applyBorder="1"/>
    <xf numFmtId="0" fontId="0" fillId="10" borderId="2" xfId="0" applyFill="1" applyBorder="1" applyAlignment="1">
      <alignment horizontal="center"/>
    </xf>
    <xf numFmtId="164" fontId="0" fillId="10" borderId="2" xfId="0" applyNumberFormat="1" applyFill="1" applyBorder="1"/>
    <xf numFmtId="0" fontId="7" fillId="10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3" fillId="0" borderId="1" xfId="3" applyAlignment="1">
      <alignment horizontal="left"/>
    </xf>
    <xf numFmtId="165" fontId="6" fillId="8" borderId="4" xfId="1" applyNumberFormat="1" applyFont="1" applyFill="1" applyBorder="1" applyAlignment="1" applyProtection="1">
      <alignment horizontal="center" vertical="center"/>
      <protection locked="0"/>
    </xf>
    <xf numFmtId="165" fontId="6" fillId="8" borderId="5" xfId="1" applyNumberFormat="1" applyFont="1" applyFill="1" applyBorder="1" applyAlignment="1" applyProtection="1">
      <alignment horizontal="center" vertical="center"/>
      <protection locked="0"/>
    </xf>
  </cellXfs>
  <cellStyles count="4">
    <cellStyle name="Encabezado 1" xfId="3" builtinId="16"/>
    <cellStyle name="Moneda" xfId="1" builtinId="4"/>
    <cellStyle name="Normal" xfId="0" builtinId="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48944</xdr:rowOff>
    </xdr:from>
    <xdr:to>
      <xdr:col>1</xdr:col>
      <xdr:colOff>6486525</xdr:colOff>
      <xdr:row>2</xdr:row>
      <xdr:rowOff>73510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EF7A0D-C4E2-4EF6-A53F-A029BBFED6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95" r="21329"/>
        <a:stretch/>
      </xdr:blipFill>
      <xdr:spPr>
        <a:xfrm>
          <a:off x="752474" y="487094"/>
          <a:ext cx="6496051" cy="67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509D-0FAF-4BBB-803B-1D16E9A5E4EC}">
  <sheetPr>
    <tabColor rgb="FF002060"/>
  </sheetPr>
  <dimension ref="A1:G214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11.42578125" style="1"/>
    <col min="2" max="2" width="133.140625" bestFit="1" customWidth="1"/>
    <col min="3" max="3" width="9.7109375" style="1" customWidth="1"/>
    <col min="4" max="4" width="8.140625" style="1" customWidth="1"/>
    <col min="5" max="5" width="9.42578125" bestFit="1" customWidth="1"/>
    <col min="6" max="6" width="3.140625" customWidth="1"/>
    <col min="7" max="7" width="18.85546875" bestFit="1" customWidth="1"/>
  </cols>
  <sheetData>
    <row r="1" spans="1:2" ht="68.25" customHeight="1" x14ac:dyDescent="0.5">
      <c r="B1" s="13" t="s">
        <v>1</v>
      </c>
    </row>
    <row r="2" spans="1:2" ht="51" customHeight="1" x14ac:dyDescent="0.25"/>
    <row r="3" spans="1:2" ht="23.25" customHeight="1" x14ac:dyDescent="0.25"/>
    <row r="5" spans="1:2" x14ac:dyDescent="0.25">
      <c r="A5" s="12"/>
      <c r="B5" s="7" t="s">
        <v>25</v>
      </c>
    </row>
    <row r="6" spans="1:2" x14ac:dyDescent="0.25">
      <c r="B6" s="3" t="s">
        <v>2</v>
      </c>
    </row>
    <row r="7" spans="1:2" x14ac:dyDescent="0.25">
      <c r="B7" s="3" t="s">
        <v>3</v>
      </c>
    </row>
    <row r="8" spans="1:2" x14ac:dyDescent="0.25">
      <c r="B8" s="3" t="s">
        <v>4</v>
      </c>
    </row>
    <row r="9" spans="1:2" x14ac:dyDescent="0.25">
      <c r="B9" s="3" t="s">
        <v>5</v>
      </c>
    </row>
    <row r="10" spans="1:2" x14ac:dyDescent="0.25">
      <c r="B10" s="3" t="s">
        <v>6</v>
      </c>
    </row>
    <row r="11" spans="1:2" x14ac:dyDescent="0.25">
      <c r="B11" s="3" t="s">
        <v>7</v>
      </c>
    </row>
    <row r="12" spans="1:2" x14ac:dyDescent="0.25">
      <c r="B12" s="3" t="s">
        <v>8</v>
      </c>
    </row>
    <row r="14" spans="1:2" x14ac:dyDescent="0.25">
      <c r="B14" s="7" t="s">
        <v>9</v>
      </c>
    </row>
    <row r="16" spans="1:2" x14ac:dyDescent="0.25">
      <c r="B16" s="7" t="s">
        <v>26</v>
      </c>
    </row>
    <row r="17" spans="2:2" x14ac:dyDescent="0.25">
      <c r="B17" s="3" t="s">
        <v>10</v>
      </c>
    </row>
    <row r="18" spans="2:2" x14ac:dyDescent="0.25">
      <c r="B18" s="3" t="s">
        <v>11</v>
      </c>
    </row>
    <row r="19" spans="2:2" x14ac:dyDescent="0.25">
      <c r="B19" s="3" t="s">
        <v>12</v>
      </c>
    </row>
    <row r="20" spans="2:2" x14ac:dyDescent="0.25">
      <c r="B20" s="3" t="s">
        <v>13</v>
      </c>
    </row>
    <row r="21" spans="2:2" x14ac:dyDescent="0.25">
      <c r="B21" s="3" t="s">
        <v>14</v>
      </c>
    </row>
    <row r="22" spans="2:2" x14ac:dyDescent="0.25">
      <c r="B22" s="3" t="s">
        <v>15</v>
      </c>
    </row>
    <row r="23" spans="2:2" x14ac:dyDescent="0.25">
      <c r="B23" s="3" t="s">
        <v>16</v>
      </c>
    </row>
    <row r="24" spans="2:2" x14ac:dyDescent="0.25">
      <c r="B24" s="3" t="s">
        <v>17</v>
      </c>
    </row>
    <row r="25" spans="2:2" x14ac:dyDescent="0.25">
      <c r="B25" s="3" t="s">
        <v>18</v>
      </c>
    </row>
    <row r="26" spans="2:2" x14ac:dyDescent="0.25">
      <c r="B26" s="3" t="s">
        <v>19</v>
      </c>
    </row>
    <row r="27" spans="2:2" x14ac:dyDescent="0.25">
      <c r="B27" s="3" t="s">
        <v>20</v>
      </c>
    </row>
    <row r="28" spans="2:2" x14ac:dyDescent="0.25">
      <c r="B28" s="3" t="s">
        <v>21</v>
      </c>
    </row>
    <row r="29" spans="2:2" x14ac:dyDescent="0.25">
      <c r="B29" s="3" t="s">
        <v>22</v>
      </c>
    </row>
    <row r="30" spans="2:2" x14ac:dyDescent="0.25">
      <c r="B30" s="3" t="s">
        <v>23</v>
      </c>
    </row>
    <row r="31" spans="2:2" x14ac:dyDescent="0.25">
      <c r="B31" s="3" t="s">
        <v>24</v>
      </c>
    </row>
    <row r="33" spans="1:7" x14ac:dyDescent="0.25">
      <c r="B33" s="7" t="s">
        <v>27</v>
      </c>
    </row>
    <row r="35" spans="1:7" x14ac:dyDescent="0.25">
      <c r="B35" s="7" t="s">
        <v>28</v>
      </c>
    </row>
    <row r="39" spans="1:7" ht="20.25" thickBot="1" x14ac:dyDescent="0.35">
      <c r="A39" s="28" t="s">
        <v>33</v>
      </c>
      <c r="B39" s="28"/>
      <c r="C39" s="28"/>
      <c r="D39" s="28"/>
      <c r="E39" s="28"/>
    </row>
    <row r="40" spans="1:7" ht="15.75" thickTop="1" x14ac:dyDescent="0.25">
      <c r="A40" s="4"/>
      <c r="B40" s="3"/>
      <c r="C40" s="4"/>
      <c r="D40" s="8"/>
      <c r="E40" s="3"/>
    </row>
    <row r="41" spans="1:7" x14ac:dyDescent="0.25">
      <c r="A41" s="9" t="s">
        <v>0</v>
      </c>
      <c r="B41" s="5" t="s">
        <v>34</v>
      </c>
      <c r="C41" s="9" t="s">
        <v>29</v>
      </c>
      <c r="D41" s="10" t="s">
        <v>30</v>
      </c>
      <c r="E41" s="9" t="s">
        <v>309</v>
      </c>
    </row>
    <row r="42" spans="1:7" x14ac:dyDescent="0.25">
      <c r="A42" s="4" t="s">
        <v>36</v>
      </c>
      <c r="B42" s="3" t="s">
        <v>37</v>
      </c>
      <c r="C42" s="4">
        <v>2</v>
      </c>
      <c r="D42" s="8">
        <f>VLOOKUP(C42,'TABLA VALORES'!$A$4:$B$13,2,FALSE)</f>
        <v>10</v>
      </c>
      <c r="E42" s="11">
        <f>D42*'TABLA VALORES'!$B$1</f>
        <v>0</v>
      </c>
    </row>
    <row r="43" spans="1:7" x14ac:dyDescent="0.25">
      <c r="A43" s="4" t="s">
        <v>38</v>
      </c>
      <c r="B43" s="3" t="s">
        <v>39</v>
      </c>
      <c r="C43" s="4">
        <v>3</v>
      </c>
      <c r="D43" s="8">
        <f>VLOOKUP(C43,'TABLA VALORES'!$A$4:$B$13,2,FALSE)</f>
        <v>15</v>
      </c>
      <c r="E43" s="11">
        <f>D43*'TABLA VALORES'!$B$1</f>
        <v>0</v>
      </c>
    </row>
    <row r="44" spans="1:7" x14ac:dyDescent="0.25">
      <c r="A44" s="4" t="s">
        <v>40</v>
      </c>
      <c r="B44" s="3" t="s">
        <v>41</v>
      </c>
      <c r="C44" s="4">
        <v>5</v>
      </c>
      <c r="D44" s="8">
        <f>VLOOKUP(C44,'TABLA VALORES'!$A$4:$B$13,2,FALSE)</f>
        <v>40</v>
      </c>
      <c r="E44" s="11">
        <f>D44*'TABLA VALORES'!$B$1</f>
        <v>0</v>
      </c>
      <c r="G44" s="18" t="s">
        <v>35</v>
      </c>
    </row>
    <row r="45" spans="1:7" x14ac:dyDescent="0.25">
      <c r="A45" s="4"/>
      <c r="B45" s="3"/>
      <c r="C45" s="4"/>
      <c r="D45" s="8"/>
      <c r="E45" s="3"/>
    </row>
    <row r="46" spans="1:7" x14ac:dyDescent="0.25">
      <c r="A46" s="9" t="s">
        <v>0</v>
      </c>
      <c r="B46" s="5" t="s">
        <v>42</v>
      </c>
      <c r="C46" s="9" t="s">
        <v>29</v>
      </c>
      <c r="D46" s="10" t="s">
        <v>30</v>
      </c>
      <c r="E46" s="9" t="s">
        <v>309</v>
      </c>
    </row>
    <row r="47" spans="1:7" x14ac:dyDescent="0.25">
      <c r="A47" s="4" t="s">
        <v>43</v>
      </c>
      <c r="B47" s="3" t="s">
        <v>44</v>
      </c>
      <c r="C47" s="4">
        <v>3</v>
      </c>
      <c r="D47" s="8">
        <f>VLOOKUP(C47,'TABLA VALORES'!$A$4:$B$13,2,FALSE)</f>
        <v>15</v>
      </c>
      <c r="E47" s="11">
        <f>D47*'TABLA VALORES'!$B$1</f>
        <v>0</v>
      </c>
    </row>
    <row r="48" spans="1:7" x14ac:dyDescent="0.25">
      <c r="A48" s="4" t="s">
        <v>45</v>
      </c>
      <c r="B48" s="3" t="s">
        <v>46</v>
      </c>
      <c r="C48" s="4">
        <v>2</v>
      </c>
      <c r="D48" s="8">
        <f>VLOOKUP(C48,'TABLA VALORES'!$A$4:$B$13,2,FALSE)</f>
        <v>10</v>
      </c>
      <c r="E48" s="11">
        <f>D48*'TABLA VALORES'!$B$1</f>
        <v>0</v>
      </c>
    </row>
    <row r="49" spans="1:7" x14ac:dyDescent="0.25">
      <c r="A49" s="4" t="s">
        <v>47</v>
      </c>
      <c r="B49" s="3" t="s">
        <v>48</v>
      </c>
      <c r="C49" s="4">
        <v>2</v>
      </c>
      <c r="D49" s="8">
        <f>VLOOKUP(C49,'TABLA VALORES'!$A$4:$B$13,2,FALSE)</f>
        <v>10</v>
      </c>
      <c r="E49" s="11">
        <f>D49*'TABLA VALORES'!$B$1</f>
        <v>0</v>
      </c>
    </row>
    <row r="50" spans="1:7" x14ac:dyDescent="0.25">
      <c r="A50" s="4" t="s">
        <v>49</v>
      </c>
      <c r="B50" s="3" t="s">
        <v>50</v>
      </c>
      <c r="C50" s="4">
        <v>2</v>
      </c>
      <c r="D50" s="8">
        <f>VLOOKUP(C50,'TABLA VALORES'!$A$4:$B$13,2,FALSE)</f>
        <v>10</v>
      </c>
      <c r="E50" s="11">
        <f>D50*'TABLA VALORES'!$B$1</f>
        <v>0</v>
      </c>
    </row>
    <row r="51" spans="1:7" x14ac:dyDescent="0.25">
      <c r="A51" s="4" t="s">
        <v>51</v>
      </c>
      <c r="B51" s="3" t="s">
        <v>52</v>
      </c>
      <c r="C51" s="4">
        <v>4</v>
      </c>
      <c r="D51" s="8">
        <f>VLOOKUP(C51,'TABLA VALORES'!$A$4:$B$13,2,FALSE)</f>
        <v>25</v>
      </c>
      <c r="E51" s="11">
        <f>D51*'TABLA VALORES'!$B$1</f>
        <v>0</v>
      </c>
    </row>
    <row r="52" spans="1:7" x14ac:dyDescent="0.25">
      <c r="A52" s="4" t="s">
        <v>53</v>
      </c>
      <c r="B52" s="3" t="s">
        <v>54</v>
      </c>
      <c r="C52" s="4">
        <v>6</v>
      </c>
      <c r="D52" s="8">
        <f>VLOOKUP(C52,'TABLA VALORES'!$A$4:$B$13,2,FALSE)</f>
        <v>60</v>
      </c>
      <c r="E52" s="11">
        <f>D52*'TABLA VALORES'!$B$1</f>
        <v>0</v>
      </c>
      <c r="G52" s="18" t="s">
        <v>35</v>
      </c>
    </row>
    <row r="53" spans="1:7" x14ac:dyDescent="0.25">
      <c r="A53" s="4"/>
      <c r="B53" s="3"/>
      <c r="C53" s="4"/>
      <c r="D53" s="8"/>
      <c r="E53" s="3"/>
    </row>
    <row r="54" spans="1:7" x14ac:dyDescent="0.25">
      <c r="A54" s="9" t="s">
        <v>0</v>
      </c>
      <c r="B54" s="5" t="s">
        <v>55</v>
      </c>
      <c r="C54" s="9" t="s">
        <v>29</v>
      </c>
      <c r="D54" s="10" t="s">
        <v>30</v>
      </c>
      <c r="E54" s="9" t="s">
        <v>309</v>
      </c>
    </row>
    <row r="55" spans="1:7" x14ac:dyDescent="0.25">
      <c r="A55" s="4" t="s">
        <v>56</v>
      </c>
      <c r="B55" s="3" t="s">
        <v>57</v>
      </c>
      <c r="C55" s="4">
        <v>5</v>
      </c>
      <c r="D55" s="8">
        <f>VLOOKUP(C55,'TABLA VALORES'!$A$4:$B$13,2,FALSE)</f>
        <v>40</v>
      </c>
      <c r="E55" s="11">
        <f>D55*'TABLA VALORES'!$B$1</f>
        <v>0</v>
      </c>
      <c r="G55" s="18" t="s">
        <v>35</v>
      </c>
    </row>
    <row r="56" spans="1:7" x14ac:dyDescent="0.25">
      <c r="A56" s="4" t="s">
        <v>58</v>
      </c>
      <c r="B56" s="3" t="s">
        <v>59</v>
      </c>
      <c r="C56" s="4">
        <v>5</v>
      </c>
      <c r="D56" s="8">
        <f>VLOOKUP(C56,'TABLA VALORES'!$A$4:$B$13,2,FALSE)</f>
        <v>40</v>
      </c>
      <c r="E56" s="11">
        <f>D56*'TABLA VALORES'!$B$1</f>
        <v>0</v>
      </c>
    </row>
    <row r="57" spans="1:7" x14ac:dyDescent="0.25">
      <c r="A57" s="4" t="s">
        <v>60</v>
      </c>
      <c r="B57" s="3" t="s">
        <v>61</v>
      </c>
      <c r="C57" s="4">
        <v>6</v>
      </c>
      <c r="D57" s="8">
        <f>VLOOKUP(C57,'TABLA VALORES'!$A$4:$B$13,2,FALSE)</f>
        <v>60</v>
      </c>
      <c r="E57" s="11">
        <f>D57*'TABLA VALORES'!$B$1</f>
        <v>0</v>
      </c>
      <c r="G57" s="18" t="s">
        <v>35</v>
      </c>
    </row>
    <row r="58" spans="1:7" x14ac:dyDescent="0.25">
      <c r="A58" s="4" t="s">
        <v>62</v>
      </c>
      <c r="B58" s="3" t="s">
        <v>63</v>
      </c>
      <c r="C58" s="4">
        <v>8</v>
      </c>
      <c r="D58" s="8">
        <f>VLOOKUP(C58,'TABLA VALORES'!$A$4:$B$13,2,FALSE)</f>
        <v>120</v>
      </c>
      <c r="E58" s="11">
        <f>D58*'TABLA VALORES'!$B$1</f>
        <v>0</v>
      </c>
    </row>
    <row r="59" spans="1:7" x14ac:dyDescent="0.25">
      <c r="A59" s="4" t="s">
        <v>64</v>
      </c>
      <c r="B59" s="3" t="s">
        <v>65</v>
      </c>
      <c r="C59" s="4">
        <v>8</v>
      </c>
      <c r="D59" s="8">
        <f>VLOOKUP(C59,'TABLA VALORES'!$A$4:$B$13,2,FALSE)</f>
        <v>120</v>
      </c>
      <c r="E59" s="11">
        <f>D59*'TABLA VALORES'!$B$1</f>
        <v>0</v>
      </c>
    </row>
    <row r="60" spans="1:7" x14ac:dyDescent="0.25">
      <c r="A60" s="4" t="s">
        <v>66</v>
      </c>
      <c r="B60" s="3" t="s">
        <v>67</v>
      </c>
      <c r="C60" s="4">
        <v>4</v>
      </c>
      <c r="D60" s="8">
        <f>VLOOKUP(C60,'TABLA VALORES'!$A$4:$B$13,2,FALSE)</f>
        <v>25</v>
      </c>
      <c r="E60" s="11">
        <f>D60*'TABLA VALORES'!$B$1</f>
        <v>0</v>
      </c>
      <c r="G60" s="18" t="s">
        <v>35</v>
      </c>
    </row>
    <row r="61" spans="1:7" x14ac:dyDescent="0.25">
      <c r="A61" s="4" t="s">
        <v>68</v>
      </c>
      <c r="B61" s="3" t="s">
        <v>69</v>
      </c>
      <c r="C61" s="4">
        <v>7</v>
      </c>
      <c r="D61" s="8">
        <f>VLOOKUP(C61,'TABLA VALORES'!$A$4:$B$13,2,FALSE)</f>
        <v>80</v>
      </c>
      <c r="E61" s="11">
        <f>D61*'TABLA VALORES'!$B$1</f>
        <v>0</v>
      </c>
      <c r="G61" s="18" t="s">
        <v>35</v>
      </c>
    </row>
    <row r="62" spans="1:7" x14ac:dyDescent="0.25">
      <c r="A62" s="4" t="s">
        <v>70</v>
      </c>
      <c r="B62" s="3" t="s">
        <v>71</v>
      </c>
      <c r="C62" s="4">
        <v>9</v>
      </c>
      <c r="D62" s="8">
        <f>VLOOKUP(C62,'TABLA VALORES'!$A$4:$B$13,2,FALSE)</f>
        <v>150</v>
      </c>
      <c r="E62" s="11">
        <f>D62*'TABLA VALORES'!$B$1</f>
        <v>0</v>
      </c>
    </row>
    <row r="63" spans="1:7" x14ac:dyDescent="0.25">
      <c r="A63" s="4" t="s">
        <v>72</v>
      </c>
      <c r="B63" s="3" t="s">
        <v>73</v>
      </c>
      <c r="C63" s="4">
        <v>5</v>
      </c>
      <c r="D63" s="8">
        <f>VLOOKUP(C63,'TABLA VALORES'!$A$4:$B$13,2,FALSE)</f>
        <v>40</v>
      </c>
      <c r="E63" s="11">
        <f>D63*'TABLA VALORES'!$B$1</f>
        <v>0</v>
      </c>
      <c r="G63" s="18" t="s">
        <v>35</v>
      </c>
    </row>
    <row r="64" spans="1:7" x14ac:dyDescent="0.25">
      <c r="A64" s="4" t="s">
        <v>74</v>
      </c>
      <c r="B64" s="3" t="s">
        <v>75</v>
      </c>
      <c r="C64" s="4">
        <v>4</v>
      </c>
      <c r="D64" s="8">
        <f>VLOOKUP(C64,'TABLA VALORES'!$A$4:$B$13,2,FALSE)</f>
        <v>25</v>
      </c>
      <c r="E64" s="11">
        <f>D64*'TABLA VALORES'!$B$1</f>
        <v>0</v>
      </c>
    </row>
    <row r="65" spans="1:7" x14ac:dyDescent="0.25">
      <c r="A65" s="4" t="s">
        <v>76</v>
      </c>
      <c r="B65" s="3" t="s">
        <v>77</v>
      </c>
      <c r="C65" s="4">
        <v>7</v>
      </c>
      <c r="D65" s="8">
        <f>VLOOKUP(C65,'TABLA VALORES'!$A$4:$B$13,2,FALSE)</f>
        <v>80</v>
      </c>
      <c r="E65" s="11">
        <f>D65*'TABLA VALORES'!$B$1</f>
        <v>0</v>
      </c>
    </row>
    <row r="66" spans="1:7" x14ac:dyDescent="0.25">
      <c r="A66" s="4" t="s">
        <v>78</v>
      </c>
      <c r="B66" s="3" t="s">
        <v>79</v>
      </c>
      <c r="C66" s="4">
        <v>7</v>
      </c>
      <c r="D66" s="8">
        <f>VLOOKUP(C66,'TABLA VALORES'!$A$4:$B$13,2,FALSE)</f>
        <v>80</v>
      </c>
      <c r="E66" s="11">
        <f>D66*'TABLA VALORES'!$B$1</f>
        <v>0</v>
      </c>
    </row>
    <row r="67" spans="1:7" x14ac:dyDescent="0.25">
      <c r="A67" s="4" t="s">
        <v>80</v>
      </c>
      <c r="B67" s="3" t="s">
        <v>81</v>
      </c>
      <c r="C67" s="4">
        <v>4</v>
      </c>
      <c r="D67" s="8">
        <f>VLOOKUP(C67,'TABLA VALORES'!$A$4:$B$13,2,FALSE)</f>
        <v>25</v>
      </c>
      <c r="E67" s="11">
        <f>D67*'TABLA VALORES'!$B$1</f>
        <v>0</v>
      </c>
    </row>
    <row r="68" spans="1:7" x14ac:dyDescent="0.25">
      <c r="A68" s="4" t="s">
        <v>82</v>
      </c>
      <c r="B68" s="3" t="s">
        <v>83</v>
      </c>
      <c r="C68" s="4">
        <v>4</v>
      </c>
      <c r="D68" s="8">
        <f>VLOOKUP(C68,'TABLA VALORES'!$A$4:$B$13,2,FALSE)</f>
        <v>25</v>
      </c>
      <c r="E68" s="11">
        <f>D68*'TABLA VALORES'!$B$1</f>
        <v>0</v>
      </c>
    </row>
    <row r="69" spans="1:7" x14ac:dyDescent="0.25">
      <c r="A69" s="4" t="s">
        <v>84</v>
      </c>
      <c r="B69" s="3" t="s">
        <v>85</v>
      </c>
      <c r="C69" s="4">
        <v>5</v>
      </c>
      <c r="D69" s="8">
        <f>VLOOKUP(C69,'TABLA VALORES'!$A$4:$B$13,2,FALSE)</f>
        <v>40</v>
      </c>
      <c r="E69" s="11">
        <f>D69*'TABLA VALORES'!$B$1</f>
        <v>0</v>
      </c>
      <c r="G69" s="18" t="s">
        <v>35</v>
      </c>
    </row>
    <row r="70" spans="1:7" x14ac:dyDescent="0.25">
      <c r="A70" s="4" t="s">
        <v>86</v>
      </c>
      <c r="B70" s="3" t="s">
        <v>87</v>
      </c>
      <c r="C70" s="4">
        <v>6</v>
      </c>
      <c r="D70" s="8">
        <f>VLOOKUP(C70,'TABLA VALORES'!$A$4:$B$13,2,FALSE)</f>
        <v>60</v>
      </c>
      <c r="E70" s="11">
        <f>D70*'TABLA VALORES'!$B$1</f>
        <v>0</v>
      </c>
      <c r="G70" s="18" t="s">
        <v>35</v>
      </c>
    </row>
    <row r="71" spans="1:7" x14ac:dyDescent="0.25">
      <c r="A71" s="4" t="s">
        <v>88</v>
      </c>
      <c r="B71" s="3" t="s">
        <v>89</v>
      </c>
      <c r="C71" s="4">
        <v>6</v>
      </c>
      <c r="D71" s="8">
        <f>VLOOKUP(C71,'TABLA VALORES'!$A$4:$B$13,2,FALSE)</f>
        <v>60</v>
      </c>
      <c r="E71" s="11">
        <f>D71*'TABLA VALORES'!$B$1</f>
        <v>0</v>
      </c>
      <c r="G71" s="18" t="s">
        <v>35</v>
      </c>
    </row>
    <row r="72" spans="1:7" x14ac:dyDescent="0.25">
      <c r="A72" s="4" t="s">
        <v>90</v>
      </c>
      <c r="B72" s="3" t="s">
        <v>91</v>
      </c>
      <c r="C72" s="4">
        <v>7</v>
      </c>
      <c r="D72" s="8">
        <f>VLOOKUP(C72,'TABLA VALORES'!$A$4:$B$13,2,FALSE)</f>
        <v>80</v>
      </c>
      <c r="E72" s="11">
        <f>D72*'TABLA VALORES'!$B$1</f>
        <v>0</v>
      </c>
      <c r="G72" s="18" t="s">
        <v>35</v>
      </c>
    </row>
    <row r="73" spans="1:7" x14ac:dyDescent="0.25">
      <c r="A73" s="4" t="s">
        <v>92</v>
      </c>
      <c r="B73" s="3" t="s">
        <v>93</v>
      </c>
      <c r="C73" s="4">
        <v>7</v>
      </c>
      <c r="D73" s="8">
        <f>VLOOKUP(C73,'TABLA VALORES'!$A$4:$B$13,2,FALSE)</f>
        <v>80</v>
      </c>
      <c r="E73" s="11">
        <f>D73*'TABLA VALORES'!$B$1</f>
        <v>0</v>
      </c>
    </row>
    <row r="74" spans="1:7" x14ac:dyDescent="0.25">
      <c r="A74" s="4" t="s">
        <v>94</v>
      </c>
      <c r="B74" s="3" t="s">
        <v>95</v>
      </c>
      <c r="C74" s="4">
        <v>8</v>
      </c>
      <c r="D74" s="8">
        <f>VLOOKUP(C74,'TABLA VALORES'!$A$4:$B$13,2,FALSE)</f>
        <v>120</v>
      </c>
      <c r="E74" s="11">
        <f>D74*'TABLA VALORES'!$B$1</f>
        <v>0</v>
      </c>
      <c r="G74" s="18" t="s">
        <v>35</v>
      </c>
    </row>
    <row r="75" spans="1:7" x14ac:dyDescent="0.25">
      <c r="A75" s="4" t="s">
        <v>96</v>
      </c>
      <c r="B75" s="3" t="s">
        <v>97</v>
      </c>
      <c r="C75" s="4">
        <v>8</v>
      </c>
      <c r="D75" s="8">
        <f>VLOOKUP(C75,'TABLA VALORES'!$A$4:$B$13,2,FALSE)</f>
        <v>120</v>
      </c>
      <c r="E75" s="11">
        <f>D75*'TABLA VALORES'!$B$1</f>
        <v>0</v>
      </c>
    </row>
    <row r="76" spans="1:7" x14ac:dyDescent="0.25">
      <c r="A76" s="4" t="s">
        <v>98</v>
      </c>
      <c r="B76" s="3" t="s">
        <v>99</v>
      </c>
      <c r="C76" s="4">
        <v>7</v>
      </c>
      <c r="D76" s="8">
        <f>VLOOKUP(C76,'TABLA VALORES'!$A$4:$B$13,2,FALSE)</f>
        <v>80</v>
      </c>
      <c r="E76" s="11">
        <f>D76*'TABLA VALORES'!$B$1</f>
        <v>0</v>
      </c>
      <c r="G76" s="18" t="s">
        <v>35</v>
      </c>
    </row>
    <row r="77" spans="1:7" x14ac:dyDescent="0.25">
      <c r="A77" s="4" t="s">
        <v>100</v>
      </c>
      <c r="B77" s="3" t="s">
        <v>101</v>
      </c>
      <c r="C77" s="4">
        <v>10</v>
      </c>
      <c r="D77" s="8">
        <f>VLOOKUP(C77,'TABLA VALORES'!$A$4:$B$13,2,FALSE)</f>
        <v>170</v>
      </c>
      <c r="E77" s="11">
        <f>D77*'TABLA VALORES'!$B$1</f>
        <v>0</v>
      </c>
    </row>
    <row r="78" spans="1:7" x14ac:dyDescent="0.25">
      <c r="A78" s="4" t="s">
        <v>102</v>
      </c>
      <c r="B78" s="3" t="s">
        <v>103</v>
      </c>
      <c r="C78" s="4">
        <v>9</v>
      </c>
      <c r="D78" s="8">
        <f>VLOOKUP(C78,'TABLA VALORES'!$A$4:$B$13,2,FALSE)</f>
        <v>150</v>
      </c>
      <c r="E78" s="11">
        <f>D78*'TABLA VALORES'!$B$1</f>
        <v>0</v>
      </c>
    </row>
    <row r="79" spans="1:7" x14ac:dyDescent="0.25">
      <c r="A79" s="4" t="s">
        <v>104</v>
      </c>
      <c r="B79" s="3" t="s">
        <v>105</v>
      </c>
      <c r="C79" s="4">
        <v>10</v>
      </c>
      <c r="D79" s="8">
        <f>VLOOKUP(C79,'TABLA VALORES'!$A$4:$B$13,2,FALSE)</f>
        <v>170</v>
      </c>
      <c r="E79" s="11">
        <f>D79*'TABLA VALORES'!$B$1</f>
        <v>0</v>
      </c>
    </row>
    <row r="80" spans="1:7" x14ac:dyDescent="0.25">
      <c r="A80" s="4" t="s">
        <v>106</v>
      </c>
      <c r="B80" s="3" t="s">
        <v>107</v>
      </c>
      <c r="C80" s="4">
        <v>5</v>
      </c>
      <c r="D80" s="8">
        <f>VLOOKUP(C80,'TABLA VALORES'!$A$4:$B$13,2,FALSE)</f>
        <v>40</v>
      </c>
      <c r="E80" s="11">
        <f>D80*'TABLA VALORES'!$B$1</f>
        <v>0</v>
      </c>
    </row>
    <row r="81" spans="1:7" x14ac:dyDescent="0.25">
      <c r="A81" s="4" t="s">
        <v>108</v>
      </c>
      <c r="B81" s="3" t="s">
        <v>109</v>
      </c>
      <c r="C81" s="4">
        <v>9</v>
      </c>
      <c r="D81" s="8">
        <f>VLOOKUP(C81,'TABLA VALORES'!$A$4:$B$13,2,FALSE)</f>
        <v>150</v>
      </c>
      <c r="E81" s="11">
        <f>D81*'TABLA VALORES'!$B$1</f>
        <v>0</v>
      </c>
    </row>
    <row r="82" spans="1:7" x14ac:dyDescent="0.25">
      <c r="A82" s="4" t="s">
        <v>110</v>
      </c>
      <c r="B82" s="3" t="s">
        <v>111</v>
      </c>
      <c r="C82" s="4">
        <v>5</v>
      </c>
      <c r="D82" s="8">
        <f>VLOOKUP(C82,'TABLA VALORES'!$A$4:$B$13,2,FALSE)</f>
        <v>40</v>
      </c>
      <c r="E82" s="11">
        <f>D82*'TABLA VALORES'!$B$1</f>
        <v>0</v>
      </c>
      <c r="G82" s="18" t="s">
        <v>35</v>
      </c>
    </row>
    <row r="83" spans="1:7" x14ac:dyDescent="0.25">
      <c r="A83" s="4" t="s">
        <v>112</v>
      </c>
      <c r="B83" s="3" t="s">
        <v>113</v>
      </c>
      <c r="C83" s="4">
        <v>4</v>
      </c>
      <c r="D83" s="8">
        <f>VLOOKUP(C83,'TABLA VALORES'!$A$4:$B$13,2,FALSE)</f>
        <v>25</v>
      </c>
      <c r="E83" s="11">
        <f>D83*'TABLA VALORES'!$B$1</f>
        <v>0</v>
      </c>
    </row>
    <row r="84" spans="1:7" x14ac:dyDescent="0.25">
      <c r="A84" s="4"/>
      <c r="B84" s="3"/>
      <c r="C84" s="4"/>
      <c r="D84" s="8"/>
      <c r="E84" s="3"/>
    </row>
    <row r="85" spans="1:7" x14ac:dyDescent="0.25">
      <c r="A85" s="9" t="s">
        <v>0</v>
      </c>
      <c r="B85" s="5" t="s">
        <v>114</v>
      </c>
      <c r="C85" s="9" t="s">
        <v>29</v>
      </c>
      <c r="D85" s="10" t="s">
        <v>30</v>
      </c>
      <c r="E85" s="9" t="s">
        <v>309</v>
      </c>
    </row>
    <row r="86" spans="1:7" x14ac:dyDescent="0.25">
      <c r="A86" s="4" t="s">
        <v>115</v>
      </c>
      <c r="B86" s="3" t="s">
        <v>116</v>
      </c>
      <c r="C86" s="4">
        <v>6</v>
      </c>
      <c r="D86" s="8">
        <f>VLOOKUP(C86,'TABLA VALORES'!$A$4:$B$13,2,FALSE)</f>
        <v>60</v>
      </c>
      <c r="E86" s="11">
        <f>D86*'TABLA VALORES'!$B$1</f>
        <v>0</v>
      </c>
    </row>
    <row r="87" spans="1:7" x14ac:dyDescent="0.25">
      <c r="A87" s="4" t="s">
        <v>117</v>
      </c>
      <c r="B87" s="3" t="s">
        <v>118</v>
      </c>
      <c r="C87" s="4">
        <v>6</v>
      </c>
      <c r="D87" s="8">
        <f>VLOOKUP(C87,'TABLA VALORES'!$A$4:$B$13,2,FALSE)</f>
        <v>60</v>
      </c>
      <c r="E87" s="11">
        <f>D87*'TABLA VALORES'!$B$1</f>
        <v>0</v>
      </c>
    </row>
    <row r="88" spans="1:7" x14ac:dyDescent="0.25">
      <c r="A88" s="4" t="s">
        <v>119</v>
      </c>
      <c r="B88" s="3" t="s">
        <v>120</v>
      </c>
      <c r="C88" s="4">
        <v>5</v>
      </c>
      <c r="D88" s="8">
        <f>VLOOKUP(C88,'TABLA VALORES'!$A$4:$B$13,2,FALSE)</f>
        <v>40</v>
      </c>
      <c r="E88" s="11">
        <f>D88*'TABLA VALORES'!$B$1</f>
        <v>0</v>
      </c>
      <c r="G88" s="18" t="s">
        <v>35</v>
      </c>
    </row>
    <row r="89" spans="1:7" x14ac:dyDescent="0.25">
      <c r="A89" s="4" t="s">
        <v>121</v>
      </c>
      <c r="B89" s="3" t="s">
        <v>122</v>
      </c>
      <c r="C89" s="4">
        <v>6</v>
      </c>
      <c r="D89" s="8">
        <f>VLOOKUP(C89,'TABLA VALORES'!$A$4:$B$13,2,FALSE)</f>
        <v>60</v>
      </c>
      <c r="E89" s="11">
        <f>D89*'TABLA VALORES'!$B$1</f>
        <v>0</v>
      </c>
      <c r="G89" s="18" t="s">
        <v>35</v>
      </c>
    </row>
    <row r="90" spans="1:7" x14ac:dyDescent="0.25">
      <c r="A90" s="4" t="s">
        <v>123</v>
      </c>
      <c r="B90" s="3" t="s">
        <v>124</v>
      </c>
      <c r="C90" s="4">
        <v>7</v>
      </c>
      <c r="D90" s="8">
        <f>VLOOKUP(C90,'TABLA VALORES'!$A$4:$B$13,2,FALSE)</f>
        <v>80</v>
      </c>
      <c r="E90" s="11">
        <f>D90*'TABLA VALORES'!$B$1</f>
        <v>0</v>
      </c>
      <c r="G90" s="18" t="s">
        <v>35</v>
      </c>
    </row>
    <row r="91" spans="1:7" x14ac:dyDescent="0.25">
      <c r="A91" s="4" t="s">
        <v>125</v>
      </c>
      <c r="B91" s="3" t="s">
        <v>126</v>
      </c>
      <c r="C91" s="4">
        <v>9</v>
      </c>
      <c r="D91" s="8">
        <f>VLOOKUP(C91,'TABLA VALORES'!$A$4:$B$13,2,FALSE)</f>
        <v>150</v>
      </c>
      <c r="E91" s="11">
        <f>D91*'TABLA VALORES'!$B$1</f>
        <v>0</v>
      </c>
    </row>
    <row r="92" spans="1:7" x14ac:dyDescent="0.25">
      <c r="A92" s="4" t="s">
        <v>127</v>
      </c>
      <c r="B92" s="3" t="s">
        <v>128</v>
      </c>
      <c r="C92" s="4">
        <v>9</v>
      </c>
      <c r="D92" s="8">
        <f>VLOOKUP(C92,'TABLA VALORES'!$A$4:$B$13,2,FALSE)</f>
        <v>150</v>
      </c>
      <c r="E92" s="11">
        <f>D92*'TABLA VALORES'!$B$1</f>
        <v>0</v>
      </c>
    </row>
    <row r="93" spans="1:7" x14ac:dyDescent="0.25">
      <c r="A93" s="4" t="s">
        <v>129</v>
      </c>
      <c r="B93" s="3" t="s">
        <v>130</v>
      </c>
      <c r="C93" s="4">
        <v>5</v>
      </c>
      <c r="D93" s="8">
        <f>VLOOKUP(C93,'TABLA VALORES'!$A$4:$B$13,2,FALSE)</f>
        <v>40</v>
      </c>
      <c r="E93" s="11">
        <f>D93*'TABLA VALORES'!$B$1</f>
        <v>0</v>
      </c>
    </row>
    <row r="94" spans="1:7" x14ac:dyDescent="0.25">
      <c r="A94" s="4" t="s">
        <v>131</v>
      </c>
      <c r="B94" s="3" t="s">
        <v>132</v>
      </c>
      <c r="C94" s="4">
        <v>5</v>
      </c>
      <c r="D94" s="8">
        <f>VLOOKUP(C94,'TABLA VALORES'!$A$4:$B$13,2,FALSE)</f>
        <v>40</v>
      </c>
      <c r="E94" s="11">
        <f>D94*'TABLA VALORES'!$B$1</f>
        <v>0</v>
      </c>
    </row>
    <row r="95" spans="1:7" x14ac:dyDescent="0.25">
      <c r="A95" s="4" t="s">
        <v>133</v>
      </c>
      <c r="B95" s="3" t="s">
        <v>134</v>
      </c>
      <c r="C95" s="4">
        <v>4</v>
      </c>
      <c r="D95" s="8">
        <f>VLOOKUP(C95,'TABLA VALORES'!$A$4:$B$13,2,FALSE)</f>
        <v>25</v>
      </c>
      <c r="E95" s="11">
        <f>D95*'TABLA VALORES'!$B$1</f>
        <v>0</v>
      </c>
    </row>
    <row r="96" spans="1:7" x14ac:dyDescent="0.25">
      <c r="A96" s="4" t="s">
        <v>135</v>
      </c>
      <c r="B96" s="3" t="s">
        <v>136</v>
      </c>
      <c r="C96" s="4">
        <v>6</v>
      </c>
      <c r="D96" s="8">
        <f>VLOOKUP(C96,'TABLA VALORES'!$A$4:$B$13,2,FALSE)</f>
        <v>60</v>
      </c>
      <c r="E96" s="11">
        <f>D96*'TABLA VALORES'!$B$1</f>
        <v>0</v>
      </c>
      <c r="G96" s="18" t="s">
        <v>35</v>
      </c>
    </row>
    <row r="97" spans="1:7" x14ac:dyDescent="0.25">
      <c r="A97" s="4" t="s">
        <v>137</v>
      </c>
      <c r="B97" s="3" t="s">
        <v>138</v>
      </c>
      <c r="C97" s="4">
        <v>7</v>
      </c>
      <c r="D97" s="8">
        <f>VLOOKUP(C97,'TABLA VALORES'!$A$4:$B$13,2,FALSE)</f>
        <v>80</v>
      </c>
      <c r="E97" s="11">
        <f>D97*'TABLA VALORES'!$B$1</f>
        <v>0</v>
      </c>
    </row>
    <row r="98" spans="1:7" x14ac:dyDescent="0.25">
      <c r="A98" s="4" t="s">
        <v>139</v>
      </c>
      <c r="B98" s="3" t="s">
        <v>140</v>
      </c>
      <c r="C98" s="4">
        <v>8</v>
      </c>
      <c r="D98" s="8">
        <f>VLOOKUP(C98,'TABLA VALORES'!$A$4:$B$13,2,FALSE)</f>
        <v>120</v>
      </c>
      <c r="E98" s="11">
        <f>D98*'TABLA VALORES'!$B$1</f>
        <v>0</v>
      </c>
    </row>
    <row r="99" spans="1:7" x14ac:dyDescent="0.25">
      <c r="A99" s="4" t="s">
        <v>141</v>
      </c>
      <c r="B99" s="3" t="s">
        <v>142</v>
      </c>
      <c r="C99" s="4">
        <v>4</v>
      </c>
      <c r="D99" s="8">
        <f>VLOOKUP(C99,'TABLA VALORES'!$A$4:$B$13,2,FALSE)</f>
        <v>25</v>
      </c>
      <c r="E99" s="11">
        <f>D99*'TABLA VALORES'!$B$1</f>
        <v>0</v>
      </c>
    </row>
    <row r="100" spans="1:7" x14ac:dyDescent="0.25">
      <c r="A100" s="4" t="s">
        <v>143</v>
      </c>
      <c r="B100" s="3" t="s">
        <v>144</v>
      </c>
      <c r="C100" s="4">
        <v>8</v>
      </c>
      <c r="D100" s="8">
        <f>VLOOKUP(C100,'TABLA VALORES'!$A$4:$B$13,2,FALSE)</f>
        <v>120</v>
      </c>
      <c r="E100" s="11">
        <f>D100*'TABLA VALORES'!$B$1</f>
        <v>0</v>
      </c>
      <c r="G100" s="18" t="s">
        <v>35</v>
      </c>
    </row>
    <row r="101" spans="1:7" x14ac:dyDescent="0.25">
      <c r="A101" s="4" t="s">
        <v>145</v>
      </c>
      <c r="B101" s="3" t="s">
        <v>146</v>
      </c>
      <c r="C101" s="4">
        <v>8</v>
      </c>
      <c r="D101" s="8">
        <f>VLOOKUP(C101,'TABLA VALORES'!$A$4:$B$13,2,FALSE)</f>
        <v>120</v>
      </c>
      <c r="E101" s="11">
        <f>D101*'TABLA VALORES'!$B$1</f>
        <v>0</v>
      </c>
    </row>
    <row r="102" spans="1:7" x14ac:dyDescent="0.25">
      <c r="A102" s="4" t="s">
        <v>147</v>
      </c>
      <c r="B102" s="3" t="s">
        <v>148</v>
      </c>
      <c r="C102" s="4">
        <v>10</v>
      </c>
      <c r="D102" s="8">
        <f>VLOOKUP(C102,'TABLA VALORES'!$A$4:$B$13,2,FALSE)</f>
        <v>170</v>
      </c>
      <c r="E102" s="11">
        <f>D102*'TABLA VALORES'!$B$1</f>
        <v>0</v>
      </c>
    </row>
    <row r="103" spans="1:7" x14ac:dyDescent="0.25">
      <c r="A103" s="4" t="s">
        <v>149</v>
      </c>
      <c r="B103" s="3" t="s">
        <v>150</v>
      </c>
      <c r="C103" s="4">
        <v>8</v>
      </c>
      <c r="D103" s="8">
        <f>VLOOKUP(C103,'TABLA VALORES'!$A$4:$B$13,2,FALSE)</f>
        <v>120</v>
      </c>
      <c r="E103" s="11">
        <f>D103*'TABLA VALORES'!$B$1</f>
        <v>0</v>
      </c>
    </row>
    <row r="104" spans="1:7" x14ac:dyDescent="0.25">
      <c r="A104" s="4"/>
      <c r="B104" s="3"/>
      <c r="C104" s="4"/>
      <c r="D104" s="8"/>
      <c r="E104" s="3"/>
    </row>
    <row r="105" spans="1:7" x14ac:dyDescent="0.25">
      <c r="A105" s="9" t="s">
        <v>0</v>
      </c>
      <c r="B105" s="5" t="s">
        <v>151</v>
      </c>
      <c r="C105" s="9" t="s">
        <v>29</v>
      </c>
      <c r="D105" s="10" t="s">
        <v>30</v>
      </c>
      <c r="E105" s="9" t="s">
        <v>309</v>
      </c>
      <c r="G105" s="19" t="s">
        <v>337</v>
      </c>
    </row>
    <row r="106" spans="1:7" x14ac:dyDescent="0.25">
      <c r="A106" s="4" t="s">
        <v>152</v>
      </c>
      <c r="B106" s="3" t="s">
        <v>153</v>
      </c>
      <c r="C106" s="4">
        <v>4</v>
      </c>
      <c r="D106" s="8">
        <f>VLOOKUP(C106,'TABLA VALORES'!$A$4:$B$13,2,FALSE)</f>
        <v>25</v>
      </c>
      <c r="E106" s="11">
        <f>D106*'TABLA VALORES'!$B$1</f>
        <v>0</v>
      </c>
    </row>
    <row r="107" spans="1:7" x14ac:dyDescent="0.25">
      <c r="A107" s="4" t="s">
        <v>154</v>
      </c>
      <c r="B107" s="3" t="s">
        <v>155</v>
      </c>
      <c r="C107" s="4">
        <v>6</v>
      </c>
      <c r="D107" s="8">
        <f>VLOOKUP(C107,'TABLA VALORES'!$A$4:$B$13,2,FALSE)</f>
        <v>60</v>
      </c>
      <c r="E107" s="11">
        <f>D107*'TABLA VALORES'!$B$1</f>
        <v>0</v>
      </c>
    </row>
    <row r="108" spans="1:7" x14ac:dyDescent="0.25">
      <c r="A108" s="4" t="s">
        <v>156</v>
      </c>
      <c r="B108" s="3" t="s">
        <v>157</v>
      </c>
      <c r="C108" s="4">
        <v>7</v>
      </c>
      <c r="D108" s="8">
        <f>VLOOKUP(C108,'TABLA VALORES'!$A$4:$B$13,2,FALSE)</f>
        <v>80</v>
      </c>
      <c r="E108" s="11">
        <f>D108*'TABLA VALORES'!$B$1</f>
        <v>0</v>
      </c>
      <c r="G108" s="18" t="s">
        <v>35</v>
      </c>
    </row>
    <row r="109" spans="1:7" x14ac:dyDescent="0.25">
      <c r="A109" s="4" t="s">
        <v>158</v>
      </c>
      <c r="B109" s="3" t="s">
        <v>159</v>
      </c>
      <c r="C109" s="4">
        <v>8</v>
      </c>
      <c r="D109" s="8">
        <f>VLOOKUP(C109,'TABLA VALORES'!$A$4:$B$13,2,FALSE)</f>
        <v>120</v>
      </c>
      <c r="E109" s="11">
        <f>D109*'TABLA VALORES'!$B$1</f>
        <v>0</v>
      </c>
      <c r="G109" s="18" t="s">
        <v>35</v>
      </c>
    </row>
    <row r="110" spans="1:7" x14ac:dyDescent="0.25">
      <c r="A110" s="4" t="s">
        <v>160</v>
      </c>
      <c r="B110" s="3" t="s">
        <v>161</v>
      </c>
      <c r="C110" s="4">
        <v>9</v>
      </c>
      <c r="D110" s="8">
        <f>VLOOKUP(C110,'TABLA VALORES'!$A$4:$B$13,2,FALSE)</f>
        <v>150</v>
      </c>
      <c r="E110" s="11">
        <f>D110*'TABLA VALORES'!$B$1</f>
        <v>0</v>
      </c>
      <c r="G110" s="18" t="s">
        <v>35</v>
      </c>
    </row>
    <row r="111" spans="1:7" x14ac:dyDescent="0.25">
      <c r="A111" s="4" t="s">
        <v>162</v>
      </c>
      <c r="B111" s="3" t="s">
        <v>163</v>
      </c>
      <c r="C111" s="4">
        <v>9</v>
      </c>
      <c r="D111" s="8">
        <f>VLOOKUP(C111,'TABLA VALORES'!$A$4:$B$13,2,FALSE)</f>
        <v>150</v>
      </c>
      <c r="E111" s="11">
        <f>D111*'TABLA VALORES'!$B$1</f>
        <v>0</v>
      </c>
      <c r="G111" s="18" t="s">
        <v>35</v>
      </c>
    </row>
    <row r="112" spans="1:7" x14ac:dyDescent="0.25">
      <c r="A112" s="4" t="s">
        <v>164</v>
      </c>
      <c r="B112" s="3" t="s">
        <v>165</v>
      </c>
      <c r="C112" s="4">
        <v>9</v>
      </c>
      <c r="D112" s="8">
        <f>VLOOKUP(C112,'TABLA VALORES'!$A$4:$B$13,2,FALSE)</f>
        <v>150</v>
      </c>
      <c r="E112" s="11">
        <f>D112*'TABLA VALORES'!$B$1</f>
        <v>0</v>
      </c>
      <c r="G112" s="18" t="s">
        <v>35</v>
      </c>
    </row>
    <row r="113" spans="1:7" x14ac:dyDescent="0.25">
      <c r="A113" s="4" t="s">
        <v>166</v>
      </c>
      <c r="B113" s="3" t="s">
        <v>167</v>
      </c>
      <c r="C113" s="4">
        <v>9</v>
      </c>
      <c r="D113" s="8">
        <f>VLOOKUP(C113,'TABLA VALORES'!$A$4:$B$13,2,FALSE)</f>
        <v>150</v>
      </c>
      <c r="E113" s="11">
        <f>D113*'TABLA VALORES'!$B$1</f>
        <v>0</v>
      </c>
      <c r="G113" s="18" t="s">
        <v>35</v>
      </c>
    </row>
    <row r="114" spans="1:7" x14ac:dyDescent="0.25">
      <c r="A114" s="4" t="s">
        <v>168</v>
      </c>
      <c r="B114" s="3" t="s">
        <v>169</v>
      </c>
      <c r="C114" s="4">
        <v>9</v>
      </c>
      <c r="D114" s="8">
        <f>VLOOKUP(C114,'TABLA VALORES'!$A$4:$B$13,2,FALSE)</f>
        <v>150</v>
      </c>
      <c r="E114" s="11">
        <f>D114*'TABLA VALORES'!$B$1</f>
        <v>0</v>
      </c>
    </row>
    <row r="115" spans="1:7" x14ac:dyDescent="0.25">
      <c r="A115" s="4" t="s">
        <v>170</v>
      </c>
      <c r="B115" s="3" t="s">
        <v>171</v>
      </c>
      <c r="C115" s="4">
        <v>9</v>
      </c>
      <c r="D115" s="8">
        <f>VLOOKUP(C115,'TABLA VALORES'!$A$4:$B$13,2,FALSE)</f>
        <v>150</v>
      </c>
      <c r="E115" s="11">
        <f>D115*'TABLA VALORES'!$B$1</f>
        <v>0</v>
      </c>
      <c r="G115" s="18" t="s">
        <v>35</v>
      </c>
    </row>
    <row r="116" spans="1:7" x14ac:dyDescent="0.25">
      <c r="A116" s="4" t="s">
        <v>172</v>
      </c>
      <c r="B116" s="3" t="s">
        <v>173</v>
      </c>
      <c r="C116" s="4">
        <v>8</v>
      </c>
      <c r="D116" s="8">
        <f>VLOOKUP(C116,'TABLA VALORES'!$A$4:$B$13,2,FALSE)</f>
        <v>120</v>
      </c>
      <c r="E116" s="11">
        <f>D116*'TABLA VALORES'!$B$1</f>
        <v>0</v>
      </c>
      <c r="G116" s="18" t="s">
        <v>35</v>
      </c>
    </row>
    <row r="117" spans="1:7" x14ac:dyDescent="0.25">
      <c r="A117" s="4" t="s">
        <v>174</v>
      </c>
      <c r="B117" s="3" t="s">
        <v>175</v>
      </c>
      <c r="C117" s="4">
        <v>9</v>
      </c>
      <c r="D117" s="8">
        <f>VLOOKUP(C117,'TABLA VALORES'!$A$4:$B$13,2,FALSE)</f>
        <v>150</v>
      </c>
      <c r="E117" s="11">
        <f>D117*'TABLA VALORES'!$B$1</f>
        <v>0</v>
      </c>
      <c r="G117" s="18" t="s">
        <v>35</v>
      </c>
    </row>
    <row r="118" spans="1:7" x14ac:dyDescent="0.25">
      <c r="A118" s="4" t="s">
        <v>176</v>
      </c>
      <c r="B118" s="3" t="s">
        <v>177</v>
      </c>
      <c r="C118" s="4">
        <v>10</v>
      </c>
      <c r="D118" s="8">
        <f>VLOOKUP(C118,'TABLA VALORES'!$A$4:$B$13,2,FALSE)</f>
        <v>170</v>
      </c>
      <c r="E118" s="11">
        <f>D118*'TABLA VALORES'!$B$1</f>
        <v>0</v>
      </c>
      <c r="G118" s="18" t="s">
        <v>35</v>
      </c>
    </row>
    <row r="119" spans="1:7" x14ac:dyDescent="0.25">
      <c r="A119" s="4"/>
      <c r="B119" s="3"/>
      <c r="C119" s="4"/>
      <c r="D119" s="8"/>
      <c r="E119" s="3"/>
    </row>
    <row r="120" spans="1:7" x14ac:dyDescent="0.25">
      <c r="A120" s="9" t="s">
        <v>0</v>
      </c>
      <c r="B120" s="5" t="s">
        <v>178</v>
      </c>
      <c r="C120" s="9" t="s">
        <v>29</v>
      </c>
      <c r="D120" s="10" t="s">
        <v>30</v>
      </c>
      <c r="E120" s="9" t="s">
        <v>309</v>
      </c>
      <c r="G120" s="19" t="s">
        <v>337</v>
      </c>
    </row>
    <row r="121" spans="1:7" x14ac:dyDescent="0.25">
      <c r="A121" s="4" t="s">
        <v>179</v>
      </c>
      <c r="B121" s="3" t="s">
        <v>180</v>
      </c>
      <c r="C121" s="4">
        <v>6</v>
      </c>
      <c r="D121" s="8">
        <f>VLOOKUP(C121,'TABLA VALORES'!$A$4:$B$13,2,FALSE)</f>
        <v>60</v>
      </c>
      <c r="E121" s="11">
        <f>D121*'TABLA VALORES'!$B$1</f>
        <v>0</v>
      </c>
    </row>
    <row r="122" spans="1:7" x14ac:dyDescent="0.25">
      <c r="A122" s="4" t="s">
        <v>181</v>
      </c>
      <c r="B122" s="3" t="s">
        <v>182</v>
      </c>
      <c r="C122" s="4">
        <v>7</v>
      </c>
      <c r="D122" s="8">
        <f>VLOOKUP(C122,'TABLA VALORES'!$A$4:$B$13,2,FALSE)</f>
        <v>80</v>
      </c>
      <c r="E122" s="11">
        <f>D122*'TABLA VALORES'!$B$1</f>
        <v>0</v>
      </c>
    </row>
    <row r="123" spans="1:7" x14ac:dyDescent="0.25">
      <c r="A123" s="4" t="s">
        <v>183</v>
      </c>
      <c r="B123" s="3" t="s">
        <v>184</v>
      </c>
      <c r="C123" s="4">
        <v>8</v>
      </c>
      <c r="D123" s="8">
        <f>VLOOKUP(C123,'TABLA VALORES'!$A$4:$B$13,2,FALSE)</f>
        <v>120</v>
      </c>
      <c r="E123" s="11">
        <f>D123*'TABLA VALORES'!$B$1</f>
        <v>0</v>
      </c>
    </row>
    <row r="124" spans="1:7" x14ac:dyDescent="0.25">
      <c r="A124" s="4" t="s">
        <v>185</v>
      </c>
      <c r="B124" s="3" t="s">
        <v>186</v>
      </c>
      <c r="C124" s="4">
        <v>9</v>
      </c>
      <c r="D124" s="8">
        <f>VLOOKUP(C124,'TABLA VALORES'!$A$4:$B$13,2,FALSE)</f>
        <v>150</v>
      </c>
      <c r="E124" s="11">
        <f>D124*'TABLA VALORES'!$B$1</f>
        <v>0</v>
      </c>
    </row>
    <row r="125" spans="1:7" x14ac:dyDescent="0.25">
      <c r="A125" s="4" t="s">
        <v>187</v>
      </c>
      <c r="B125" s="3" t="s">
        <v>188</v>
      </c>
      <c r="C125" s="4">
        <v>10</v>
      </c>
      <c r="D125" s="8">
        <f>VLOOKUP(C125,'TABLA VALORES'!$A$4:$B$13,2,FALSE)</f>
        <v>170</v>
      </c>
      <c r="E125" s="11">
        <f>D125*'TABLA VALORES'!$B$1</f>
        <v>0</v>
      </c>
    </row>
    <row r="126" spans="1:7" x14ac:dyDescent="0.25">
      <c r="A126" s="4" t="s">
        <v>189</v>
      </c>
      <c r="B126" s="3" t="s">
        <v>190</v>
      </c>
      <c r="C126" s="4">
        <v>10</v>
      </c>
      <c r="D126" s="8">
        <f>VLOOKUP(C126,'TABLA VALORES'!$A$4:$B$13,2,FALSE)</f>
        <v>170</v>
      </c>
      <c r="E126" s="11">
        <f>D126*'TABLA VALORES'!$B$1</f>
        <v>0</v>
      </c>
    </row>
    <row r="127" spans="1:7" x14ac:dyDescent="0.25">
      <c r="A127" s="4"/>
      <c r="B127" s="3"/>
      <c r="C127" s="4"/>
      <c r="D127" s="8"/>
      <c r="E127" s="3"/>
    </row>
    <row r="128" spans="1:7" x14ac:dyDescent="0.25">
      <c r="A128" s="9" t="s">
        <v>0</v>
      </c>
      <c r="B128" s="5" t="s">
        <v>191</v>
      </c>
      <c r="C128" s="9" t="s">
        <v>29</v>
      </c>
      <c r="D128" s="10" t="s">
        <v>30</v>
      </c>
      <c r="E128" s="9" t="s">
        <v>309</v>
      </c>
    </row>
    <row r="129" spans="1:7" x14ac:dyDescent="0.25">
      <c r="A129" s="4" t="s">
        <v>192</v>
      </c>
      <c r="B129" s="3" t="s">
        <v>193</v>
      </c>
      <c r="C129" s="4">
        <v>7</v>
      </c>
      <c r="D129" s="8">
        <f>VLOOKUP(C129,'TABLA VALORES'!$A$4:$B$13,2,FALSE)</f>
        <v>80</v>
      </c>
      <c r="E129" s="11">
        <f>D129*'TABLA VALORES'!$B$1</f>
        <v>0</v>
      </c>
    </row>
    <row r="130" spans="1:7" x14ac:dyDescent="0.25">
      <c r="A130" s="4" t="s">
        <v>194</v>
      </c>
      <c r="B130" s="3" t="s">
        <v>195</v>
      </c>
      <c r="C130" s="4">
        <v>7</v>
      </c>
      <c r="D130" s="8">
        <f>VLOOKUP(C130,'TABLA VALORES'!$A$4:$B$13,2,FALSE)</f>
        <v>80</v>
      </c>
      <c r="E130" s="11">
        <f>D130*'TABLA VALORES'!$B$1</f>
        <v>0</v>
      </c>
      <c r="G130" s="18" t="s">
        <v>35</v>
      </c>
    </row>
    <row r="131" spans="1:7" x14ac:dyDescent="0.25">
      <c r="A131" s="4" t="s">
        <v>196</v>
      </c>
      <c r="B131" s="3" t="s">
        <v>197</v>
      </c>
      <c r="C131" s="4">
        <v>8</v>
      </c>
      <c r="D131" s="8">
        <f>VLOOKUP(C131,'TABLA VALORES'!$A$4:$B$13,2,FALSE)</f>
        <v>120</v>
      </c>
      <c r="E131" s="11">
        <f>D131*'TABLA VALORES'!$B$1</f>
        <v>0</v>
      </c>
    </row>
    <row r="132" spans="1:7" x14ac:dyDescent="0.25">
      <c r="A132" s="4" t="s">
        <v>198</v>
      </c>
      <c r="B132" s="3" t="s">
        <v>199</v>
      </c>
      <c r="C132" s="4">
        <v>9</v>
      </c>
      <c r="D132" s="8">
        <f>VLOOKUP(C132,'TABLA VALORES'!$A$4:$B$13,2,FALSE)</f>
        <v>150</v>
      </c>
      <c r="E132" s="11">
        <f>D132*'TABLA VALORES'!$B$1</f>
        <v>0</v>
      </c>
    </row>
    <row r="133" spans="1:7" x14ac:dyDescent="0.25">
      <c r="A133" s="4" t="s">
        <v>200</v>
      </c>
      <c r="B133" s="3" t="s">
        <v>201</v>
      </c>
      <c r="C133" s="4">
        <v>8</v>
      </c>
      <c r="D133" s="8">
        <f>VLOOKUP(C133,'TABLA VALORES'!$A$4:$B$13,2,FALSE)</f>
        <v>120</v>
      </c>
      <c r="E133" s="11">
        <f>D133*'TABLA VALORES'!$B$1</f>
        <v>0</v>
      </c>
    </row>
    <row r="134" spans="1:7" x14ac:dyDescent="0.25">
      <c r="A134" s="4" t="s">
        <v>202</v>
      </c>
      <c r="B134" s="3" t="s">
        <v>203</v>
      </c>
      <c r="C134" s="4">
        <v>8</v>
      </c>
      <c r="D134" s="8">
        <f>VLOOKUP(C134,'TABLA VALORES'!$A$4:$B$13,2,FALSE)</f>
        <v>120</v>
      </c>
      <c r="E134" s="11">
        <f>D134*'TABLA VALORES'!$B$1</f>
        <v>0</v>
      </c>
    </row>
    <row r="135" spans="1:7" x14ac:dyDescent="0.25">
      <c r="A135" s="4" t="s">
        <v>204</v>
      </c>
      <c r="B135" s="3" t="s">
        <v>205</v>
      </c>
      <c r="C135" s="4">
        <v>7</v>
      </c>
      <c r="D135" s="8">
        <f>VLOOKUP(C135,'TABLA VALORES'!$A$4:$B$13,2,FALSE)</f>
        <v>80</v>
      </c>
      <c r="E135" s="11">
        <f>D135*'TABLA VALORES'!$B$1</f>
        <v>0</v>
      </c>
    </row>
    <row r="136" spans="1:7" x14ac:dyDescent="0.25">
      <c r="A136" s="4" t="s">
        <v>206</v>
      </c>
      <c r="B136" s="3" t="s">
        <v>207</v>
      </c>
      <c r="C136" s="4">
        <v>9</v>
      </c>
      <c r="D136" s="8">
        <f>VLOOKUP(C136,'TABLA VALORES'!$A$4:$B$13,2,FALSE)</f>
        <v>150</v>
      </c>
      <c r="E136" s="11">
        <f>D136*'TABLA VALORES'!$B$1</f>
        <v>0</v>
      </c>
    </row>
    <row r="137" spans="1:7" x14ac:dyDescent="0.25">
      <c r="A137" s="4" t="s">
        <v>208</v>
      </c>
      <c r="B137" s="3" t="s">
        <v>209</v>
      </c>
      <c r="C137" s="4">
        <v>9</v>
      </c>
      <c r="D137" s="8">
        <f>VLOOKUP(C137,'TABLA VALORES'!$A$4:$B$13,2,FALSE)</f>
        <v>150</v>
      </c>
      <c r="E137" s="11">
        <f>D137*'TABLA VALORES'!$B$1</f>
        <v>0</v>
      </c>
    </row>
    <row r="138" spans="1:7" x14ac:dyDescent="0.25">
      <c r="A138" s="4" t="s">
        <v>210</v>
      </c>
      <c r="B138" s="3" t="s">
        <v>211</v>
      </c>
      <c r="C138" s="4">
        <v>10</v>
      </c>
      <c r="D138" s="8">
        <f>VLOOKUP(C138,'TABLA VALORES'!$A$4:$B$13,2,FALSE)</f>
        <v>170</v>
      </c>
      <c r="E138" s="11">
        <f>D138*'TABLA VALORES'!$B$1</f>
        <v>0</v>
      </c>
    </row>
    <row r="139" spans="1:7" x14ac:dyDescent="0.25">
      <c r="A139" s="4" t="s">
        <v>212</v>
      </c>
      <c r="B139" s="3" t="s">
        <v>213</v>
      </c>
      <c r="C139" s="4">
        <v>8</v>
      </c>
      <c r="D139" s="8">
        <f>VLOOKUP(C139,'TABLA VALORES'!$A$4:$B$13,2,FALSE)</f>
        <v>120</v>
      </c>
      <c r="E139" s="11">
        <f>D139*'TABLA VALORES'!$B$1</f>
        <v>0</v>
      </c>
    </row>
    <row r="140" spans="1:7" x14ac:dyDescent="0.25">
      <c r="A140" s="4"/>
      <c r="B140" s="3"/>
      <c r="C140" s="4"/>
      <c r="D140" s="8"/>
      <c r="E140" s="3"/>
    </row>
    <row r="141" spans="1:7" ht="20.25" thickBot="1" x14ac:dyDescent="0.35">
      <c r="A141" s="28" t="s">
        <v>214</v>
      </c>
      <c r="B141" s="28"/>
      <c r="C141" s="28"/>
      <c r="D141" s="28"/>
      <c r="E141" s="28"/>
    </row>
    <row r="142" spans="1:7" ht="15.75" thickTop="1" x14ac:dyDescent="0.25">
      <c r="A142" s="9" t="s">
        <v>0</v>
      </c>
      <c r="B142" s="6"/>
      <c r="C142" s="9" t="s">
        <v>29</v>
      </c>
      <c r="D142" s="10" t="s">
        <v>30</v>
      </c>
      <c r="E142" s="9" t="s">
        <v>309</v>
      </c>
    </row>
    <row r="143" spans="1:7" x14ac:dyDescent="0.25">
      <c r="A143" s="4" t="s">
        <v>215</v>
      </c>
      <c r="B143" s="3" t="s">
        <v>216</v>
      </c>
      <c r="C143" s="4">
        <v>6</v>
      </c>
      <c r="D143" s="8">
        <f>VLOOKUP(C143,'TABLA VALORES'!$A$4:$B$13,2,FALSE)</f>
        <v>60</v>
      </c>
      <c r="E143" s="11">
        <f>D143*'TABLA VALORES'!$B$1</f>
        <v>0</v>
      </c>
    </row>
    <row r="144" spans="1:7" x14ac:dyDescent="0.25">
      <c r="A144" s="4" t="s">
        <v>217</v>
      </c>
      <c r="B144" s="3" t="s">
        <v>218</v>
      </c>
      <c r="C144" s="4">
        <v>6</v>
      </c>
      <c r="D144" s="8">
        <f>VLOOKUP(C144,'TABLA VALORES'!$A$4:$B$13,2,FALSE)</f>
        <v>60</v>
      </c>
      <c r="E144" s="11">
        <f>D144*'TABLA VALORES'!$B$1</f>
        <v>0</v>
      </c>
    </row>
    <row r="145" spans="1:7" x14ac:dyDescent="0.25">
      <c r="A145" s="4" t="s">
        <v>219</v>
      </c>
      <c r="B145" s="3" t="s">
        <v>220</v>
      </c>
      <c r="C145" s="4">
        <v>6</v>
      </c>
      <c r="D145" s="8">
        <f>VLOOKUP(C145,'TABLA VALORES'!$A$4:$B$13,2,FALSE)</f>
        <v>60</v>
      </c>
      <c r="E145" s="11">
        <f>D145*'TABLA VALORES'!$B$1</f>
        <v>0</v>
      </c>
    </row>
    <row r="146" spans="1:7" x14ac:dyDescent="0.25">
      <c r="A146" s="4" t="s">
        <v>221</v>
      </c>
      <c r="B146" s="3" t="s">
        <v>222</v>
      </c>
      <c r="C146" s="4">
        <v>6</v>
      </c>
      <c r="D146" s="8">
        <f>VLOOKUP(C146,'TABLA VALORES'!$A$4:$B$13,2,FALSE)</f>
        <v>60</v>
      </c>
      <c r="E146" s="11">
        <f>D146*'TABLA VALORES'!$B$1</f>
        <v>0</v>
      </c>
      <c r="G146" s="18" t="s">
        <v>35</v>
      </c>
    </row>
    <row r="147" spans="1:7" x14ac:dyDescent="0.25">
      <c r="A147" s="4" t="s">
        <v>223</v>
      </c>
      <c r="B147" s="3" t="s">
        <v>224</v>
      </c>
      <c r="C147" s="4">
        <v>6</v>
      </c>
      <c r="D147" s="8">
        <f>VLOOKUP(C147,'TABLA VALORES'!$A$4:$B$13,2,FALSE)</f>
        <v>60</v>
      </c>
      <c r="E147" s="11">
        <f>D147*'TABLA VALORES'!$B$1</f>
        <v>0</v>
      </c>
    </row>
    <row r="148" spans="1:7" x14ac:dyDescent="0.25">
      <c r="A148" s="4"/>
      <c r="B148" s="3"/>
      <c r="C148" s="4"/>
      <c r="D148" s="8"/>
      <c r="E148" s="3"/>
    </row>
    <row r="149" spans="1:7" ht="20.25" thickBot="1" x14ac:dyDescent="0.35">
      <c r="A149" s="28" t="s">
        <v>225</v>
      </c>
      <c r="B149" s="28"/>
      <c r="C149" s="28"/>
      <c r="D149" s="28"/>
      <c r="E149" s="28"/>
      <c r="G149" s="19" t="s">
        <v>337</v>
      </c>
    </row>
    <row r="150" spans="1:7" ht="15.75" thickTop="1" x14ac:dyDescent="0.25">
      <c r="A150" s="9" t="s">
        <v>0</v>
      </c>
      <c r="B150" s="5"/>
      <c r="C150" s="9" t="s">
        <v>29</v>
      </c>
      <c r="D150" s="10" t="s">
        <v>30</v>
      </c>
      <c r="E150" s="9" t="s">
        <v>309</v>
      </c>
    </row>
    <row r="151" spans="1:7" x14ac:dyDescent="0.25">
      <c r="A151" s="4"/>
      <c r="B151" s="2" t="s">
        <v>10</v>
      </c>
      <c r="C151" s="4"/>
      <c r="D151" s="8"/>
      <c r="E151" s="3"/>
    </row>
    <row r="152" spans="1:7" x14ac:dyDescent="0.25">
      <c r="A152" s="4"/>
      <c r="B152" s="2" t="s">
        <v>11</v>
      </c>
      <c r="C152" s="4"/>
      <c r="D152" s="8"/>
      <c r="E152" s="3"/>
    </row>
    <row r="153" spans="1:7" x14ac:dyDescent="0.25">
      <c r="A153" s="4" t="s">
        <v>226</v>
      </c>
      <c r="B153" s="3" t="s">
        <v>227</v>
      </c>
      <c r="C153" s="4">
        <v>3</v>
      </c>
      <c r="D153" s="8">
        <f>VLOOKUP(C153,'TABLA VALORES'!$A$4:$B$13,2,FALSE)</f>
        <v>15</v>
      </c>
      <c r="E153" s="11">
        <f>D153*'TABLA VALORES'!$B$1</f>
        <v>0</v>
      </c>
      <c r="G153" s="18" t="s">
        <v>35</v>
      </c>
    </row>
    <row r="154" spans="1:7" x14ac:dyDescent="0.25">
      <c r="A154" s="4" t="s">
        <v>228</v>
      </c>
      <c r="B154" s="3" t="s">
        <v>229</v>
      </c>
      <c r="C154" s="4">
        <v>6</v>
      </c>
      <c r="D154" s="8">
        <f>VLOOKUP(C154,'TABLA VALORES'!$A$4:$B$13,2,FALSE)</f>
        <v>60</v>
      </c>
      <c r="E154" s="11">
        <f>D154*'TABLA VALORES'!$B$1</f>
        <v>0</v>
      </c>
      <c r="G154" s="18" t="s">
        <v>35</v>
      </c>
    </row>
    <row r="155" spans="1:7" x14ac:dyDescent="0.25">
      <c r="A155" s="4" t="s">
        <v>230</v>
      </c>
      <c r="B155" s="3" t="s">
        <v>231</v>
      </c>
      <c r="C155" s="4">
        <v>6</v>
      </c>
      <c r="D155" s="8">
        <f>VLOOKUP(C155,'TABLA VALORES'!$A$4:$B$13,2,FALSE)</f>
        <v>60</v>
      </c>
      <c r="E155" s="11">
        <f>D155*'TABLA VALORES'!$B$1</f>
        <v>0</v>
      </c>
      <c r="G155" s="18" t="s">
        <v>35</v>
      </c>
    </row>
    <row r="156" spans="1:7" x14ac:dyDescent="0.25">
      <c r="A156" s="4"/>
      <c r="B156" s="3" t="s">
        <v>12</v>
      </c>
      <c r="C156" s="4"/>
      <c r="D156" s="8"/>
      <c r="E156" s="3"/>
    </row>
    <row r="157" spans="1:7" x14ac:dyDescent="0.25">
      <c r="A157" s="4" t="s">
        <v>232</v>
      </c>
      <c r="B157" s="3" t="s">
        <v>233</v>
      </c>
      <c r="C157" s="4">
        <v>6</v>
      </c>
      <c r="D157" s="8">
        <f>VLOOKUP(C157,'TABLA VALORES'!$A$4:$B$13,2,FALSE)</f>
        <v>60</v>
      </c>
      <c r="E157" s="11">
        <f>D157*'TABLA VALORES'!$B$1</f>
        <v>0</v>
      </c>
      <c r="G157" s="18" t="s">
        <v>35</v>
      </c>
    </row>
    <row r="158" spans="1:7" x14ac:dyDescent="0.25">
      <c r="A158" s="4" t="s">
        <v>234</v>
      </c>
      <c r="B158" s="3" t="s">
        <v>235</v>
      </c>
      <c r="C158" s="4">
        <v>7</v>
      </c>
      <c r="D158" s="8">
        <f>VLOOKUP(C158,'TABLA VALORES'!$A$4:$B$13,2,FALSE)</f>
        <v>80</v>
      </c>
      <c r="E158" s="11">
        <f>D158*'TABLA VALORES'!$B$1</f>
        <v>0</v>
      </c>
      <c r="G158" s="18" t="s">
        <v>35</v>
      </c>
    </row>
    <row r="159" spans="1:7" x14ac:dyDescent="0.25">
      <c r="A159" s="4" t="s">
        <v>236</v>
      </c>
      <c r="B159" s="3" t="s">
        <v>237</v>
      </c>
      <c r="C159" s="4">
        <v>3</v>
      </c>
      <c r="D159" s="8">
        <f>VLOOKUP(C159,'TABLA VALORES'!$A$4:$B$13,2,FALSE)</f>
        <v>15</v>
      </c>
      <c r="E159" s="11">
        <f>D159*'TABLA VALORES'!$B$1</f>
        <v>0</v>
      </c>
      <c r="G159" s="18" t="s">
        <v>35</v>
      </c>
    </row>
    <row r="160" spans="1:7" x14ac:dyDescent="0.25">
      <c r="A160" s="4" t="s">
        <v>238</v>
      </c>
      <c r="B160" s="3" t="s">
        <v>239</v>
      </c>
      <c r="C160" s="4">
        <v>4</v>
      </c>
      <c r="D160" s="8">
        <f>VLOOKUP(C160,'TABLA VALORES'!$A$4:$B$13,2,FALSE)</f>
        <v>25</v>
      </c>
      <c r="E160" s="11">
        <f>D160*'TABLA VALORES'!$B$1</f>
        <v>0</v>
      </c>
      <c r="G160" s="18" t="s">
        <v>35</v>
      </c>
    </row>
    <row r="161" spans="1:7" x14ac:dyDescent="0.25">
      <c r="A161" s="4" t="s">
        <v>240</v>
      </c>
      <c r="B161" s="3" t="s">
        <v>241</v>
      </c>
      <c r="C161" s="4">
        <v>6</v>
      </c>
      <c r="D161" s="8">
        <f>VLOOKUP(C161,'TABLA VALORES'!$A$4:$B$13,2,FALSE)</f>
        <v>60</v>
      </c>
      <c r="E161" s="11">
        <f>D161*'TABLA VALORES'!$B$1</f>
        <v>0</v>
      </c>
      <c r="G161" s="18" t="s">
        <v>35</v>
      </c>
    </row>
    <row r="162" spans="1:7" x14ac:dyDescent="0.25">
      <c r="A162" s="4" t="s">
        <v>242</v>
      </c>
      <c r="B162" s="3" t="s">
        <v>243</v>
      </c>
      <c r="C162" s="4">
        <v>7</v>
      </c>
      <c r="D162" s="8">
        <f>VLOOKUP(C162,'TABLA VALORES'!$A$4:$B$13,2,FALSE)</f>
        <v>80</v>
      </c>
      <c r="E162" s="11">
        <f>D162*'TABLA VALORES'!$B$1</f>
        <v>0</v>
      </c>
      <c r="G162" s="18" t="s">
        <v>35</v>
      </c>
    </row>
    <row r="163" spans="1:7" x14ac:dyDescent="0.25">
      <c r="A163" s="4" t="s">
        <v>244</v>
      </c>
      <c r="B163" s="3" t="s">
        <v>245</v>
      </c>
      <c r="C163" s="4">
        <v>2</v>
      </c>
      <c r="D163" s="8">
        <f>VLOOKUP(C163,'TABLA VALORES'!$A$4:$B$13,2,FALSE)</f>
        <v>10</v>
      </c>
      <c r="E163" s="11">
        <f>D163*'TABLA VALORES'!$B$1</f>
        <v>0</v>
      </c>
      <c r="G163" s="18" t="s">
        <v>35</v>
      </c>
    </row>
    <row r="164" spans="1:7" x14ac:dyDescent="0.25">
      <c r="A164" s="4" t="s">
        <v>246</v>
      </c>
      <c r="B164" s="3" t="s">
        <v>247</v>
      </c>
      <c r="C164" s="4">
        <v>2</v>
      </c>
      <c r="D164" s="8">
        <f>VLOOKUP(C164,'TABLA VALORES'!$A$4:$B$13,2,FALSE)</f>
        <v>10</v>
      </c>
      <c r="E164" s="11">
        <f>D164*'TABLA VALORES'!$B$1</f>
        <v>0</v>
      </c>
    </row>
    <row r="165" spans="1:7" x14ac:dyDescent="0.25">
      <c r="A165" s="4" t="s">
        <v>248</v>
      </c>
      <c r="B165" s="3" t="s">
        <v>249</v>
      </c>
      <c r="C165" s="4">
        <v>1</v>
      </c>
      <c r="D165" s="8">
        <f>VLOOKUP(C165,'TABLA VALORES'!$A$4:$B$13,2,FALSE)</f>
        <v>5</v>
      </c>
      <c r="E165" s="11">
        <f>D165*'TABLA VALORES'!$B$1</f>
        <v>0</v>
      </c>
    </row>
    <row r="166" spans="1:7" x14ac:dyDescent="0.25">
      <c r="A166" s="4"/>
      <c r="B166" s="2" t="s">
        <v>13</v>
      </c>
      <c r="C166" s="4"/>
      <c r="D166" s="8"/>
      <c r="E166" s="3"/>
    </row>
    <row r="167" spans="1:7" x14ac:dyDescent="0.25">
      <c r="A167" s="4" t="s">
        <v>250</v>
      </c>
      <c r="B167" s="3" t="s">
        <v>251</v>
      </c>
      <c r="C167" s="4">
        <v>6</v>
      </c>
      <c r="D167" s="8">
        <f>VLOOKUP(C167,'TABLA VALORES'!$A$4:$B$13,2,FALSE)</f>
        <v>60</v>
      </c>
      <c r="E167" s="11">
        <f>D167*'TABLA VALORES'!$B$1</f>
        <v>0</v>
      </c>
      <c r="G167" s="18" t="s">
        <v>35</v>
      </c>
    </row>
    <row r="168" spans="1:7" x14ac:dyDescent="0.25">
      <c r="A168" s="4"/>
      <c r="B168" s="3"/>
      <c r="C168" s="4"/>
      <c r="D168" s="8"/>
      <c r="E168" s="3"/>
    </row>
    <row r="169" spans="1:7" x14ac:dyDescent="0.25">
      <c r="A169" s="4"/>
      <c r="B169" s="2" t="s">
        <v>14</v>
      </c>
      <c r="C169" s="4"/>
      <c r="D169" s="8"/>
      <c r="E169" s="3"/>
    </row>
    <row r="170" spans="1:7" x14ac:dyDescent="0.25">
      <c r="A170" s="4"/>
      <c r="B170" s="2" t="s">
        <v>15</v>
      </c>
      <c r="C170" s="4"/>
      <c r="D170" s="8"/>
      <c r="E170" s="3"/>
    </row>
    <row r="171" spans="1:7" x14ac:dyDescent="0.25">
      <c r="A171" s="4" t="s">
        <v>252</v>
      </c>
      <c r="B171" s="3" t="s">
        <v>253</v>
      </c>
      <c r="C171" s="4">
        <v>3</v>
      </c>
      <c r="D171" s="8">
        <f>VLOOKUP(C171,'TABLA VALORES'!$A$4:$B$13,2,FALSE)</f>
        <v>15</v>
      </c>
      <c r="E171" s="11">
        <f>D171*'TABLA VALORES'!$B$1</f>
        <v>0</v>
      </c>
      <c r="G171" s="18" t="s">
        <v>35</v>
      </c>
    </row>
    <row r="172" spans="1:7" x14ac:dyDescent="0.25">
      <c r="A172" s="4" t="s">
        <v>254</v>
      </c>
      <c r="B172" s="3" t="s">
        <v>255</v>
      </c>
      <c r="C172" s="4">
        <v>6</v>
      </c>
      <c r="D172" s="8">
        <f>VLOOKUP(C172,'TABLA VALORES'!$A$4:$B$13,2,FALSE)</f>
        <v>60</v>
      </c>
      <c r="E172" s="11">
        <f>D172*'TABLA VALORES'!$B$1</f>
        <v>0</v>
      </c>
      <c r="G172" s="18" t="s">
        <v>35</v>
      </c>
    </row>
    <row r="173" spans="1:7" x14ac:dyDescent="0.25">
      <c r="A173" s="4" t="s">
        <v>256</v>
      </c>
      <c r="B173" s="3" t="s">
        <v>257</v>
      </c>
      <c r="C173" s="4">
        <v>6</v>
      </c>
      <c r="D173" s="8">
        <f>VLOOKUP(C173,'TABLA VALORES'!$A$4:$B$13,2,FALSE)</f>
        <v>60</v>
      </c>
      <c r="E173" s="11">
        <f>D173*'TABLA VALORES'!$B$1</f>
        <v>0</v>
      </c>
      <c r="G173" s="18" t="s">
        <v>35</v>
      </c>
    </row>
    <row r="174" spans="1:7" x14ac:dyDescent="0.25">
      <c r="A174" s="4"/>
      <c r="B174" s="2" t="s">
        <v>16</v>
      </c>
      <c r="C174" s="4"/>
      <c r="D174" s="8"/>
      <c r="E174" s="3"/>
    </row>
    <row r="175" spans="1:7" x14ac:dyDescent="0.25">
      <c r="A175" s="4" t="s">
        <v>258</v>
      </c>
      <c r="B175" s="3" t="s">
        <v>259</v>
      </c>
      <c r="C175" s="4">
        <v>1</v>
      </c>
      <c r="D175" s="8">
        <f>VLOOKUP(C175,'TABLA VALORES'!$A$4:$B$13,2,FALSE)</f>
        <v>5</v>
      </c>
      <c r="E175" s="11">
        <f>D175*'TABLA VALORES'!$B$1</f>
        <v>0</v>
      </c>
      <c r="G175" s="18" t="s">
        <v>35</v>
      </c>
    </row>
    <row r="176" spans="1:7" x14ac:dyDescent="0.25">
      <c r="A176" s="4" t="s">
        <v>260</v>
      </c>
      <c r="B176" s="3" t="s">
        <v>261</v>
      </c>
      <c r="C176" s="4">
        <v>2</v>
      </c>
      <c r="D176" s="8">
        <f>VLOOKUP(C176,'TABLA VALORES'!$A$4:$B$13,2,FALSE)</f>
        <v>10</v>
      </c>
      <c r="E176" s="11">
        <f>D176*'TABLA VALORES'!$B$1</f>
        <v>0</v>
      </c>
    </row>
    <row r="177" spans="1:7" x14ac:dyDescent="0.25">
      <c r="A177" s="4" t="s">
        <v>262</v>
      </c>
      <c r="B177" s="3" t="s">
        <v>263</v>
      </c>
      <c r="C177" s="4">
        <v>2</v>
      </c>
      <c r="D177" s="8">
        <f>VLOOKUP(C177,'TABLA VALORES'!$A$4:$B$13,2,FALSE)</f>
        <v>10</v>
      </c>
      <c r="E177" s="11">
        <f>D177*'TABLA VALORES'!$B$1</f>
        <v>0</v>
      </c>
      <c r="G177" s="18" t="s">
        <v>35</v>
      </c>
    </row>
    <row r="178" spans="1:7" x14ac:dyDescent="0.25">
      <c r="A178" s="4"/>
      <c r="B178" s="3"/>
      <c r="C178" s="4"/>
      <c r="D178" s="8"/>
      <c r="E178" s="3"/>
    </row>
    <row r="179" spans="1:7" x14ac:dyDescent="0.25">
      <c r="A179" s="4"/>
      <c r="B179" s="2" t="s">
        <v>17</v>
      </c>
      <c r="C179" s="4"/>
      <c r="D179" s="8"/>
      <c r="E179" s="3"/>
    </row>
    <row r="180" spans="1:7" x14ac:dyDescent="0.25">
      <c r="A180" s="4"/>
      <c r="B180" s="2" t="s">
        <v>18</v>
      </c>
      <c r="C180" s="4"/>
      <c r="D180" s="8"/>
      <c r="E180" s="3"/>
    </row>
    <row r="181" spans="1:7" x14ac:dyDescent="0.25">
      <c r="A181" s="4" t="s">
        <v>264</v>
      </c>
      <c r="B181" s="3" t="s">
        <v>265</v>
      </c>
      <c r="C181" s="4">
        <v>1</v>
      </c>
      <c r="D181" s="8">
        <f>VLOOKUP(C181,'TABLA VALORES'!$A$4:$B$13,2,FALSE)</f>
        <v>5</v>
      </c>
      <c r="E181" s="11">
        <f>D181*'TABLA VALORES'!$B$1</f>
        <v>0</v>
      </c>
      <c r="G181" s="18" t="s">
        <v>35</v>
      </c>
    </row>
    <row r="182" spans="1:7" x14ac:dyDescent="0.25">
      <c r="A182" s="4" t="s">
        <v>266</v>
      </c>
      <c r="B182" s="3" t="s">
        <v>267</v>
      </c>
      <c r="C182" s="4">
        <v>7</v>
      </c>
      <c r="D182" s="8">
        <f>VLOOKUP(C182,'TABLA VALORES'!$A$4:$B$13,2,FALSE)</f>
        <v>80</v>
      </c>
      <c r="E182" s="11">
        <f>D182*'TABLA VALORES'!$B$1</f>
        <v>0</v>
      </c>
      <c r="G182" s="18" t="s">
        <v>35</v>
      </c>
    </row>
    <row r="183" spans="1:7" x14ac:dyDescent="0.25">
      <c r="A183" s="4"/>
      <c r="B183" s="3" t="s">
        <v>19</v>
      </c>
      <c r="C183" s="4"/>
      <c r="D183" s="8"/>
      <c r="E183" s="3"/>
    </row>
    <row r="184" spans="1:7" x14ac:dyDescent="0.25">
      <c r="A184" s="4" t="s">
        <v>268</v>
      </c>
      <c r="B184" s="3" t="s">
        <v>269</v>
      </c>
      <c r="C184" s="4">
        <v>7</v>
      </c>
      <c r="D184" s="8">
        <f>VLOOKUP(C184,'TABLA VALORES'!$A$4:$B$13,2,FALSE)</f>
        <v>80</v>
      </c>
      <c r="E184" s="11">
        <f>D184*'TABLA VALORES'!$B$1</f>
        <v>0</v>
      </c>
      <c r="G184" s="18" t="s">
        <v>35</v>
      </c>
    </row>
    <row r="185" spans="1:7" x14ac:dyDescent="0.25">
      <c r="A185" s="4" t="s">
        <v>270</v>
      </c>
      <c r="B185" s="3" t="s">
        <v>271</v>
      </c>
      <c r="C185" s="4">
        <v>7</v>
      </c>
      <c r="D185" s="8">
        <f>VLOOKUP(C185,'TABLA VALORES'!$A$4:$B$13,2,FALSE)</f>
        <v>80</v>
      </c>
      <c r="E185" s="11">
        <f>D185*'TABLA VALORES'!$B$1</f>
        <v>0</v>
      </c>
      <c r="G185" s="18" t="s">
        <v>35</v>
      </c>
    </row>
    <row r="186" spans="1:7" x14ac:dyDescent="0.25">
      <c r="A186" s="4"/>
      <c r="B186" s="3"/>
      <c r="C186" s="4"/>
      <c r="D186" s="8"/>
      <c r="E186" s="3"/>
    </row>
    <row r="187" spans="1:7" x14ac:dyDescent="0.25">
      <c r="A187" s="4"/>
      <c r="B187" s="2" t="s">
        <v>20</v>
      </c>
      <c r="C187" s="4"/>
      <c r="D187" s="8"/>
      <c r="E187" s="3"/>
    </row>
    <row r="188" spans="1:7" x14ac:dyDescent="0.25">
      <c r="A188" s="4" t="s">
        <v>272</v>
      </c>
      <c r="B188" s="3" t="s">
        <v>273</v>
      </c>
      <c r="C188" s="4">
        <v>3</v>
      </c>
      <c r="D188" s="8">
        <f>VLOOKUP(C188,'TABLA VALORES'!$A$4:$B$13,2,FALSE)</f>
        <v>15</v>
      </c>
      <c r="E188" s="11">
        <f>D188*'TABLA VALORES'!$B$1</f>
        <v>0</v>
      </c>
      <c r="G188" s="18" t="s">
        <v>35</v>
      </c>
    </row>
    <row r="189" spans="1:7" x14ac:dyDescent="0.25">
      <c r="A189" s="4" t="s">
        <v>274</v>
      </c>
      <c r="B189" s="3" t="s">
        <v>275</v>
      </c>
      <c r="C189" s="4">
        <v>2</v>
      </c>
      <c r="D189" s="8">
        <f>VLOOKUP(C189,'TABLA VALORES'!$A$4:$B$13,2,FALSE)</f>
        <v>10</v>
      </c>
      <c r="E189" s="11">
        <f>D189*'TABLA VALORES'!$B$1</f>
        <v>0</v>
      </c>
      <c r="G189" s="18" t="s">
        <v>35</v>
      </c>
    </row>
    <row r="190" spans="1:7" x14ac:dyDescent="0.25">
      <c r="A190" s="4" t="s">
        <v>276</v>
      </c>
      <c r="B190" s="3" t="s">
        <v>277</v>
      </c>
      <c r="C190" s="4">
        <v>2</v>
      </c>
      <c r="D190" s="8">
        <f>VLOOKUP(C190,'TABLA VALORES'!$A$4:$B$13,2,FALSE)</f>
        <v>10</v>
      </c>
      <c r="E190" s="11">
        <f>D190*'TABLA VALORES'!$B$1</f>
        <v>0</v>
      </c>
      <c r="G190" s="18" t="s">
        <v>35</v>
      </c>
    </row>
    <row r="191" spans="1:7" x14ac:dyDescent="0.25">
      <c r="A191" s="4" t="s">
        <v>278</v>
      </c>
      <c r="B191" s="3" t="s">
        <v>279</v>
      </c>
      <c r="C191" s="4">
        <v>2</v>
      </c>
      <c r="D191" s="8">
        <f>VLOOKUP(C191,'TABLA VALORES'!$A$4:$B$13,2,FALSE)</f>
        <v>10</v>
      </c>
      <c r="E191" s="11">
        <f>D191*'TABLA VALORES'!$B$1</f>
        <v>0</v>
      </c>
      <c r="G191" s="18" t="s">
        <v>35</v>
      </c>
    </row>
    <row r="192" spans="1:7" x14ac:dyDescent="0.25">
      <c r="A192" s="4" t="s">
        <v>280</v>
      </c>
      <c r="B192" s="3" t="s">
        <v>281</v>
      </c>
      <c r="C192" s="4">
        <v>2</v>
      </c>
      <c r="D192" s="8">
        <f>VLOOKUP(C192,'TABLA VALORES'!$A$4:$B$13,2,FALSE)</f>
        <v>10</v>
      </c>
      <c r="E192" s="11">
        <f>D192*'TABLA VALORES'!$B$1</f>
        <v>0</v>
      </c>
      <c r="G192" s="18" t="s">
        <v>35</v>
      </c>
    </row>
    <row r="193" spans="1:7" x14ac:dyDescent="0.25">
      <c r="A193" s="4"/>
      <c r="B193" s="3"/>
      <c r="C193" s="4"/>
      <c r="D193" s="8"/>
      <c r="E193" s="3"/>
    </row>
    <row r="194" spans="1:7" x14ac:dyDescent="0.25">
      <c r="A194" s="4"/>
      <c r="B194" s="2" t="s">
        <v>21</v>
      </c>
      <c r="C194" s="4"/>
      <c r="D194" s="8"/>
      <c r="E194" s="3"/>
    </row>
    <row r="195" spans="1:7" x14ac:dyDescent="0.25">
      <c r="A195" s="4"/>
      <c r="B195" s="2" t="s">
        <v>22</v>
      </c>
      <c r="C195" s="4"/>
      <c r="D195" s="8"/>
      <c r="E195" s="3"/>
    </row>
    <row r="196" spans="1:7" x14ac:dyDescent="0.25">
      <c r="A196" s="4" t="s">
        <v>282</v>
      </c>
      <c r="B196" s="3" t="s">
        <v>283</v>
      </c>
      <c r="C196" s="4">
        <v>2</v>
      </c>
      <c r="D196" s="8">
        <f>VLOOKUP(C196,'TABLA VALORES'!$A$4:$B$13,2,FALSE)</f>
        <v>10</v>
      </c>
      <c r="E196" s="11">
        <f>D196*'TABLA VALORES'!$B$1</f>
        <v>0</v>
      </c>
      <c r="G196" s="18" t="s">
        <v>35</v>
      </c>
    </row>
    <row r="197" spans="1:7" x14ac:dyDescent="0.25">
      <c r="A197" s="4" t="s">
        <v>284</v>
      </c>
      <c r="B197" s="3" t="s">
        <v>285</v>
      </c>
      <c r="C197" s="4">
        <v>2</v>
      </c>
      <c r="D197" s="8">
        <f>VLOOKUP(C197,'TABLA VALORES'!$A$4:$B$13,2,FALSE)</f>
        <v>10</v>
      </c>
      <c r="E197" s="11">
        <f>D197*'TABLA VALORES'!$B$1</f>
        <v>0</v>
      </c>
      <c r="G197" s="18" t="s">
        <v>35</v>
      </c>
    </row>
    <row r="198" spans="1:7" x14ac:dyDescent="0.25">
      <c r="A198" s="4" t="s">
        <v>286</v>
      </c>
      <c r="B198" s="3" t="s">
        <v>287</v>
      </c>
      <c r="C198" s="4">
        <v>2</v>
      </c>
      <c r="D198" s="8">
        <f>VLOOKUP(C198,'TABLA VALORES'!$A$4:$B$13,2,FALSE)</f>
        <v>10</v>
      </c>
      <c r="E198" s="11">
        <f>D198*'TABLA VALORES'!$B$1</f>
        <v>0</v>
      </c>
      <c r="G198" s="18" t="s">
        <v>35</v>
      </c>
    </row>
    <row r="199" spans="1:7" x14ac:dyDescent="0.25">
      <c r="A199" s="4"/>
      <c r="B199" s="3" t="s">
        <v>288</v>
      </c>
      <c r="C199" s="4"/>
      <c r="D199" s="8"/>
      <c r="E199" s="3"/>
    </row>
    <row r="200" spans="1:7" x14ac:dyDescent="0.25">
      <c r="A200" s="4" t="s">
        <v>289</v>
      </c>
      <c r="B200" s="3" t="s">
        <v>290</v>
      </c>
      <c r="C200" s="4">
        <v>3</v>
      </c>
      <c r="D200" s="8">
        <f>VLOOKUP(C200,'TABLA VALORES'!$A$4:$B$13,2,FALSE)</f>
        <v>15</v>
      </c>
      <c r="E200" s="11">
        <f>D200*'TABLA VALORES'!$B$1</f>
        <v>0</v>
      </c>
      <c r="G200" s="18" t="s">
        <v>35</v>
      </c>
    </row>
    <row r="201" spans="1:7" x14ac:dyDescent="0.25">
      <c r="A201" s="4"/>
      <c r="B201" s="3"/>
      <c r="C201" s="4"/>
      <c r="D201" s="8"/>
      <c r="E201" s="3"/>
    </row>
    <row r="202" spans="1:7" ht="20.25" thickBot="1" x14ac:dyDescent="0.35">
      <c r="A202" s="28" t="s">
        <v>291</v>
      </c>
      <c r="B202" s="28"/>
      <c r="C202" s="28"/>
      <c r="D202" s="28"/>
      <c r="E202" s="28"/>
    </row>
    <row r="203" spans="1:7" ht="15.75" thickTop="1" x14ac:dyDescent="0.25">
      <c r="A203" s="9" t="s">
        <v>0</v>
      </c>
      <c r="B203" s="5"/>
      <c r="C203" s="9" t="s">
        <v>29</v>
      </c>
      <c r="D203" s="10" t="s">
        <v>30</v>
      </c>
      <c r="E203" s="9" t="s">
        <v>309</v>
      </c>
    </row>
    <row r="204" spans="1:7" x14ac:dyDescent="0.25">
      <c r="A204" s="4" t="s">
        <v>292</v>
      </c>
      <c r="B204" s="3" t="s">
        <v>293</v>
      </c>
      <c r="C204" s="4">
        <v>3</v>
      </c>
      <c r="D204" s="8">
        <f>VLOOKUP(C204,'TABLA VALORES'!$A$4:$B$13,2,FALSE)</f>
        <v>15</v>
      </c>
      <c r="E204" s="11">
        <f>D204*'TABLA VALORES'!$B$1</f>
        <v>0</v>
      </c>
    </row>
    <row r="205" spans="1:7" x14ac:dyDescent="0.25">
      <c r="A205" s="4" t="s">
        <v>294</v>
      </c>
      <c r="B205" s="3" t="s">
        <v>295</v>
      </c>
      <c r="C205" s="4">
        <v>1</v>
      </c>
      <c r="D205" s="8">
        <f>VLOOKUP(C205,'TABLA VALORES'!$A$4:$B$13,2,FALSE)</f>
        <v>5</v>
      </c>
      <c r="E205" s="11">
        <f>D205*'TABLA VALORES'!$B$1</f>
        <v>0</v>
      </c>
    </row>
    <row r="206" spans="1:7" x14ac:dyDescent="0.25">
      <c r="A206" s="4" t="s">
        <v>296</v>
      </c>
      <c r="B206" s="3" t="s">
        <v>297</v>
      </c>
      <c r="C206" s="4">
        <v>3</v>
      </c>
      <c r="D206" s="8">
        <f>VLOOKUP(C206,'TABLA VALORES'!$A$4:$B$13,2,FALSE)</f>
        <v>15</v>
      </c>
      <c r="E206" s="11">
        <f>D206*'TABLA VALORES'!$B$1</f>
        <v>0</v>
      </c>
    </row>
    <row r="207" spans="1:7" x14ac:dyDescent="0.25">
      <c r="A207" s="4" t="s">
        <v>298</v>
      </c>
      <c r="B207" s="3" t="s">
        <v>299</v>
      </c>
      <c r="C207" s="4">
        <v>3</v>
      </c>
      <c r="D207" s="8">
        <f>VLOOKUP(C207,'TABLA VALORES'!$A$4:$B$13,2,FALSE)</f>
        <v>15</v>
      </c>
      <c r="E207" s="11">
        <f>D207*'TABLA VALORES'!$B$1</f>
        <v>0</v>
      </c>
    </row>
    <row r="208" spans="1:7" x14ac:dyDescent="0.25">
      <c r="A208" s="4" t="s">
        <v>300</v>
      </c>
      <c r="B208" s="3" t="s">
        <v>301</v>
      </c>
      <c r="C208" s="4">
        <v>5</v>
      </c>
      <c r="D208" s="8">
        <f>VLOOKUP(C208,'TABLA VALORES'!$A$4:$B$13,2,FALSE)</f>
        <v>40</v>
      </c>
      <c r="E208" s="11">
        <f>D208*'TABLA VALORES'!$B$1</f>
        <v>0</v>
      </c>
    </row>
    <row r="209" spans="1:7" x14ac:dyDescent="0.25">
      <c r="A209" s="4"/>
      <c r="B209" s="3"/>
      <c r="C209" s="4"/>
      <c r="D209" s="8"/>
      <c r="E209" s="3"/>
    </row>
    <row r="210" spans="1:7" ht="20.25" thickBot="1" x14ac:dyDescent="0.35">
      <c r="A210" s="28" t="s">
        <v>302</v>
      </c>
      <c r="B210" s="28"/>
      <c r="C210" s="28"/>
      <c r="D210" s="28"/>
      <c r="E210" s="28"/>
    </row>
    <row r="211" spans="1:7" ht="15.75" thickTop="1" x14ac:dyDescent="0.25">
      <c r="A211" s="9" t="s">
        <v>0</v>
      </c>
      <c r="B211" s="6"/>
      <c r="C211" s="9" t="s">
        <v>29</v>
      </c>
      <c r="D211" s="10" t="s">
        <v>30</v>
      </c>
      <c r="E211" s="9" t="s">
        <v>309</v>
      </c>
    </row>
    <row r="212" spans="1:7" x14ac:dyDescent="0.25">
      <c r="A212" s="4" t="s">
        <v>303</v>
      </c>
      <c r="B212" s="3" t="s">
        <v>304</v>
      </c>
      <c r="C212" s="4">
        <v>1</v>
      </c>
      <c r="D212" s="8">
        <f>VLOOKUP(C212,'TABLA VALORES'!$A$4:$B$13,2,FALSE)</f>
        <v>5</v>
      </c>
      <c r="E212" s="11">
        <f>D212*'TABLA VALORES'!$B$1</f>
        <v>0</v>
      </c>
      <c r="G212" s="18" t="s">
        <v>35</v>
      </c>
    </row>
    <row r="213" spans="1:7" x14ac:dyDescent="0.25">
      <c r="A213" s="4" t="s">
        <v>305</v>
      </c>
      <c r="B213" s="3" t="s">
        <v>306</v>
      </c>
      <c r="C213" s="4">
        <v>2</v>
      </c>
      <c r="D213" s="8">
        <f>VLOOKUP(C213,'TABLA VALORES'!$A$4:$B$13,2,FALSE)</f>
        <v>10</v>
      </c>
      <c r="E213" s="11">
        <f>D213*'TABLA VALORES'!$B$1</f>
        <v>0</v>
      </c>
      <c r="G213" s="18" t="s">
        <v>35</v>
      </c>
    </row>
    <row r="214" spans="1:7" x14ac:dyDescent="0.25">
      <c r="A214" s="4" t="s">
        <v>307</v>
      </c>
      <c r="B214" s="3" t="s">
        <v>308</v>
      </c>
      <c r="C214" s="4">
        <v>2</v>
      </c>
      <c r="D214" s="8">
        <f>VLOOKUP(C214,'TABLA VALORES'!$A$4:$B$13,2,FALSE)</f>
        <v>10</v>
      </c>
      <c r="E214" s="11">
        <f>D214*'TABLA VALORES'!$B$1</f>
        <v>0</v>
      </c>
      <c r="G214" s="18" t="s">
        <v>35</v>
      </c>
    </row>
  </sheetData>
  <sheetProtection algorithmName="SHA-512" hashValue="NjvsVXNqQtNn4PWHVr3eBygv8/IYDLTjrKG/Ef0IUZt7nA7tyFC3Pw9V6GgV3EHvgHcsLJd+dQcjtV3h0P9aFQ==" saltValue="9YfELyQpiSyAcUgMRO7dIQ==" spinCount="100000" sheet="1" objects="1" scenarios="1" selectLockedCells="1" selectUnlockedCells="1"/>
  <mergeCells count="5">
    <mergeCell ref="A210:E210"/>
    <mergeCell ref="A202:E202"/>
    <mergeCell ref="A149:E149"/>
    <mergeCell ref="A39:E39"/>
    <mergeCell ref="A141:E14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4F55D-0B62-403C-8024-DC8BBBEA6272}">
  <sheetPr>
    <tabColor rgb="FF0070C0"/>
  </sheetPr>
  <dimension ref="A1:A27"/>
  <sheetViews>
    <sheetView showGridLines="0" workbookViewId="0">
      <selection activeCell="A20" sqref="A20"/>
    </sheetView>
  </sheetViews>
  <sheetFormatPr baseColWidth="10" defaultRowHeight="15" x14ac:dyDescent="0.25"/>
  <cols>
    <col min="1" max="1" width="152.7109375" style="20" customWidth="1"/>
    <col min="2" max="16384" width="11.42578125" style="20"/>
  </cols>
  <sheetData>
    <row r="1" spans="1:1" ht="38.25" customHeight="1" thickBot="1" x14ac:dyDescent="0.3">
      <c r="A1" s="27" t="s">
        <v>310</v>
      </c>
    </row>
    <row r="2" spans="1:1" x14ac:dyDescent="0.25">
      <c r="A2" s="16" t="s">
        <v>311</v>
      </c>
    </row>
    <row r="3" spans="1:1" ht="45" x14ac:dyDescent="0.25">
      <c r="A3" s="14" t="s">
        <v>312</v>
      </c>
    </row>
    <row r="4" spans="1:1" x14ac:dyDescent="0.25">
      <c r="A4" s="14" t="s">
        <v>313</v>
      </c>
    </row>
    <row r="5" spans="1:1" x14ac:dyDescent="0.25">
      <c r="A5" s="14" t="s">
        <v>314</v>
      </c>
    </row>
    <row r="6" spans="1:1" ht="30" x14ac:dyDescent="0.25">
      <c r="A6" s="14" t="s">
        <v>315</v>
      </c>
    </row>
    <row r="7" spans="1:1" x14ac:dyDescent="0.25">
      <c r="A7" s="14" t="s">
        <v>316</v>
      </c>
    </row>
    <row r="8" spans="1:1" ht="45" x14ac:dyDescent="0.25">
      <c r="A8" s="14" t="s">
        <v>317</v>
      </c>
    </row>
    <row r="9" spans="1:1" ht="45" x14ac:dyDescent="0.25">
      <c r="A9" s="14" t="s">
        <v>318</v>
      </c>
    </row>
    <row r="10" spans="1:1" ht="30" x14ac:dyDescent="0.25">
      <c r="A10" s="14" t="s">
        <v>319</v>
      </c>
    </row>
    <row r="11" spans="1:1" x14ac:dyDescent="0.25">
      <c r="A11" s="17" t="s">
        <v>320</v>
      </c>
    </row>
    <row r="12" spans="1:1" x14ac:dyDescent="0.25">
      <c r="A12" s="14" t="s">
        <v>321</v>
      </c>
    </row>
    <row r="13" spans="1:1" ht="30" x14ac:dyDescent="0.25">
      <c r="A13" s="14" t="s">
        <v>322</v>
      </c>
    </row>
    <row r="14" spans="1:1" x14ac:dyDescent="0.25">
      <c r="A14" s="17" t="s">
        <v>323</v>
      </c>
    </row>
    <row r="15" spans="1:1" x14ac:dyDescent="0.25">
      <c r="A15" s="14" t="s">
        <v>324</v>
      </c>
    </row>
    <row r="16" spans="1:1" x14ac:dyDescent="0.25">
      <c r="A16" s="14" t="s">
        <v>325</v>
      </c>
    </row>
    <row r="17" spans="1:1" x14ac:dyDescent="0.25">
      <c r="A17" s="14" t="s">
        <v>326</v>
      </c>
    </row>
    <row r="18" spans="1:1" x14ac:dyDescent="0.25">
      <c r="A18" s="14" t="s">
        <v>327</v>
      </c>
    </row>
    <row r="19" spans="1:1" x14ac:dyDescent="0.25">
      <c r="A19" s="17" t="s">
        <v>328</v>
      </c>
    </row>
    <row r="20" spans="1:1" x14ac:dyDescent="0.25">
      <c r="A20" s="14" t="s">
        <v>329</v>
      </c>
    </row>
    <row r="21" spans="1:1" x14ac:dyDescent="0.25">
      <c r="A21" s="14" t="s">
        <v>330</v>
      </c>
    </row>
    <row r="22" spans="1:1" x14ac:dyDescent="0.25">
      <c r="A22" s="14" t="s">
        <v>331</v>
      </c>
    </row>
    <row r="23" spans="1:1" x14ac:dyDescent="0.25">
      <c r="A23" s="17" t="s">
        <v>332</v>
      </c>
    </row>
    <row r="24" spans="1:1" x14ac:dyDescent="0.25">
      <c r="A24" s="14" t="s">
        <v>333</v>
      </c>
    </row>
    <row r="25" spans="1:1" x14ac:dyDescent="0.25">
      <c r="A25" s="17" t="s">
        <v>334</v>
      </c>
    </row>
    <row r="26" spans="1:1" x14ac:dyDescent="0.25">
      <c r="A26" s="14" t="s">
        <v>335</v>
      </c>
    </row>
    <row r="27" spans="1:1" ht="30.75" thickBot="1" x14ac:dyDescent="0.3">
      <c r="A27" s="15" t="s">
        <v>336</v>
      </c>
    </row>
  </sheetData>
  <sheetProtection algorithmName="SHA-512" hashValue="4V01rrrsWjSqyCwNwXFXI+WUOcefNc/A+5LcsqyUC2KGvJZSoREvO5K8MSh7SG479So5DuV4uhiGs4Wk2gd4CA==" saltValue="jtBMz847LQBCUadaqPHOC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F3BF-453A-47A8-89CB-1D3E92ED4EA5}">
  <sheetPr>
    <tabColor theme="9" tint="0.39997558519241921"/>
  </sheetPr>
  <dimension ref="A1:C13"/>
  <sheetViews>
    <sheetView showGridLines="0" workbookViewId="0">
      <selection activeCell="B1" sqref="B1:C1"/>
    </sheetView>
  </sheetViews>
  <sheetFormatPr baseColWidth="10" defaultRowHeight="15" x14ac:dyDescent="0.25"/>
  <cols>
    <col min="1" max="1" width="7.5703125" style="20" customWidth="1"/>
    <col min="2" max="16384" width="11.42578125" style="20"/>
  </cols>
  <sheetData>
    <row r="1" spans="1:3" ht="23.25" thickBot="1" x14ac:dyDescent="0.3">
      <c r="A1" s="26" t="s">
        <v>32</v>
      </c>
      <c r="B1" s="29">
        <v>0</v>
      </c>
      <c r="C1" s="30"/>
    </row>
    <row r="2" spans="1:3" x14ac:dyDescent="0.25">
      <c r="A2" s="21"/>
    </row>
    <row r="3" spans="1:3" x14ac:dyDescent="0.25">
      <c r="A3" s="22" t="s">
        <v>29</v>
      </c>
      <c r="B3" s="23" t="s">
        <v>30</v>
      </c>
      <c r="C3" s="23" t="s">
        <v>31</v>
      </c>
    </row>
    <row r="4" spans="1:3" x14ac:dyDescent="0.25">
      <c r="A4" s="24">
        <v>1</v>
      </c>
      <c r="B4" s="24">
        <v>5</v>
      </c>
      <c r="C4" s="25">
        <f t="shared" ref="C4:C13" si="0">B4*$B$1</f>
        <v>0</v>
      </c>
    </row>
    <row r="5" spans="1:3" x14ac:dyDescent="0.25">
      <c r="A5" s="24">
        <v>2</v>
      </c>
      <c r="B5" s="24">
        <v>10</v>
      </c>
      <c r="C5" s="25">
        <f t="shared" si="0"/>
        <v>0</v>
      </c>
    </row>
    <row r="6" spans="1:3" x14ac:dyDescent="0.25">
      <c r="A6" s="24">
        <v>3</v>
      </c>
      <c r="B6" s="24">
        <v>15</v>
      </c>
      <c r="C6" s="25">
        <f t="shared" si="0"/>
        <v>0</v>
      </c>
    </row>
    <row r="7" spans="1:3" x14ac:dyDescent="0.25">
      <c r="A7" s="24">
        <v>4</v>
      </c>
      <c r="B7" s="24">
        <v>25</v>
      </c>
      <c r="C7" s="25">
        <f t="shared" si="0"/>
        <v>0</v>
      </c>
    </row>
    <row r="8" spans="1:3" x14ac:dyDescent="0.25">
      <c r="A8" s="24">
        <v>5</v>
      </c>
      <c r="B8" s="24">
        <v>40</v>
      </c>
      <c r="C8" s="25">
        <f t="shared" si="0"/>
        <v>0</v>
      </c>
    </row>
    <row r="9" spans="1:3" x14ac:dyDescent="0.25">
      <c r="A9" s="24">
        <v>6</v>
      </c>
      <c r="B9" s="24">
        <v>60</v>
      </c>
      <c r="C9" s="25">
        <f t="shared" si="0"/>
        <v>0</v>
      </c>
    </row>
    <row r="10" spans="1:3" x14ac:dyDescent="0.25">
      <c r="A10" s="24">
        <v>7</v>
      </c>
      <c r="B10" s="24">
        <v>80</v>
      </c>
      <c r="C10" s="25">
        <f t="shared" si="0"/>
        <v>0</v>
      </c>
    </row>
    <row r="11" spans="1:3" x14ac:dyDescent="0.25">
      <c r="A11" s="24">
        <v>8</v>
      </c>
      <c r="B11" s="24">
        <v>120</v>
      </c>
      <c r="C11" s="25">
        <f t="shared" si="0"/>
        <v>0</v>
      </c>
    </row>
    <row r="12" spans="1:3" x14ac:dyDescent="0.25">
      <c r="A12" s="24">
        <v>9</v>
      </c>
      <c r="B12" s="24">
        <v>150</v>
      </c>
      <c r="C12" s="25">
        <f t="shared" si="0"/>
        <v>0</v>
      </c>
    </row>
    <row r="13" spans="1:3" x14ac:dyDescent="0.25">
      <c r="A13" s="24">
        <v>10</v>
      </c>
      <c r="B13" s="24">
        <v>170</v>
      </c>
      <c r="C13" s="25">
        <f t="shared" si="0"/>
        <v>0</v>
      </c>
    </row>
  </sheetData>
  <sheetProtection sheet="1" objects="1" scenarios="1" selectLockedCells="1"/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Nomenclador</vt:lpstr>
      <vt:lpstr>Normas Generales Endoscopia</vt:lpstr>
      <vt:lpstr>TABLA 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2021-02-06T21:36:22Z</dcterms:created>
  <dcterms:modified xsi:type="dcterms:W3CDTF">2021-02-15T18:46:56Z</dcterms:modified>
</cp:coreProperties>
</file>